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汇总表 (2)" sheetId="8" r:id="rId1"/>
    <sheet name="村道危桥明细表计划下达稿  (2)" sheetId="7" r:id="rId2"/>
  </sheets>
  <definedNames>
    <definedName name="_xlnm._FilterDatabase" localSheetId="1" hidden="1">'村道危桥明细表计划下达稿  (2)'!$A$5:$AE$40</definedName>
    <definedName name="_xlnm.Print_Titles" localSheetId="1">'村道危桥明细表计划下达稿  (2)'!$2:$5</definedName>
  </definedNames>
  <calcPr calcId="144525"/>
</workbook>
</file>

<file path=xl/sharedStrings.xml><?xml version="1.0" encoding="utf-8"?>
<sst xmlns="http://schemas.openxmlformats.org/spreadsheetml/2006/main" count="352" uniqueCount="188">
  <si>
    <t>附件4-2-6:</t>
  </si>
  <si>
    <t>2018年村道危桥改造工程省补助资金计划汇总表</t>
  </si>
  <si>
    <t>市州</t>
  </si>
  <si>
    <t>座数</t>
  </si>
  <si>
    <t>延米</t>
  </si>
  <si>
    <t>总投资
（万元）</t>
  </si>
  <si>
    <t>部省补助总资金
（万元）</t>
  </si>
  <si>
    <t>本次下达省补助资金
（万元）</t>
  </si>
  <si>
    <t>备注</t>
  </si>
  <si>
    <t>邵阳</t>
  </si>
  <si>
    <t>附件4-2-7:</t>
  </si>
  <si>
    <t>2018年村道危桥改造工程省补助资金计划明细表</t>
  </si>
  <si>
    <t>序号</t>
  </si>
  <si>
    <t>县级行政区划</t>
  </si>
  <si>
    <t>桥梁编码</t>
  </si>
  <si>
    <t>桥梁名称</t>
  </si>
  <si>
    <t>路线编码</t>
  </si>
  <si>
    <t>中心桩号</t>
  </si>
  <si>
    <t>路线技术等级</t>
  </si>
  <si>
    <t>技术状况等级</t>
  </si>
  <si>
    <t>建设性质</t>
  </si>
  <si>
    <t>桥长
（米）</t>
  </si>
  <si>
    <t>桥宽
（米)</t>
  </si>
  <si>
    <t>补助桥宽</t>
  </si>
  <si>
    <t>批复文号</t>
  </si>
  <si>
    <t>部省补助总资金(万元)</t>
  </si>
  <si>
    <t>本次下达省补助资金（万元）</t>
  </si>
  <si>
    <t>省标准</t>
  </si>
  <si>
    <t>部标准</t>
  </si>
  <si>
    <t>部省取低值</t>
  </si>
  <si>
    <t>行政区划代码</t>
  </si>
  <si>
    <t>行政区划名称</t>
  </si>
  <si>
    <t>地区分类</t>
  </si>
  <si>
    <t>按照面积测算</t>
  </si>
  <si>
    <t>按总投资测算</t>
  </si>
  <si>
    <t>国省补助资金</t>
  </si>
  <si>
    <t>对比</t>
  </si>
  <si>
    <t>分类</t>
  </si>
  <si>
    <t>按照面积测算（按实际桥宽）</t>
  </si>
  <si>
    <t>部补助资金</t>
  </si>
  <si>
    <t>城步县</t>
  </si>
  <si>
    <t>C004430529L0010</t>
  </si>
  <si>
    <t>太平桥</t>
  </si>
  <si>
    <t>C004430529</t>
  </si>
  <si>
    <t>四级</t>
  </si>
  <si>
    <t>四类</t>
  </si>
  <si>
    <t>拆除重建</t>
  </si>
  <si>
    <t>城交字﹝2017﹞98号</t>
  </si>
  <si>
    <t>C018430529L0010</t>
  </si>
  <si>
    <t>沙基头桥</t>
  </si>
  <si>
    <t>C018430529</t>
  </si>
  <si>
    <t>加固改造</t>
  </si>
  <si>
    <t>城交字﹝2017﹞99号</t>
  </si>
  <si>
    <t>洞口县</t>
  </si>
  <si>
    <t>C387430525L0020</t>
  </si>
  <si>
    <t>枫木桥</t>
  </si>
  <si>
    <t>C387430525</t>
  </si>
  <si>
    <t>等外</t>
  </si>
  <si>
    <t>洞交字﹝2017﹞60号</t>
  </si>
  <si>
    <t>C526430525L0010</t>
  </si>
  <si>
    <t>竹山桥</t>
  </si>
  <si>
    <t>C526430525</t>
  </si>
  <si>
    <t>五类</t>
  </si>
  <si>
    <t>洞交字﹝2017﹞61号</t>
  </si>
  <si>
    <t>C341430525L0010</t>
  </si>
  <si>
    <t>双竹桥</t>
  </si>
  <si>
    <t>C341430525</t>
  </si>
  <si>
    <t>洞交字﹝2017﹞62号</t>
  </si>
  <si>
    <t>C559430525L0020</t>
  </si>
  <si>
    <t>鸭栗冲桥</t>
  </si>
  <si>
    <t>C559430525</t>
  </si>
  <si>
    <t>洞交字﹝2017﹞63号</t>
  </si>
  <si>
    <t>C102430525L0020</t>
  </si>
  <si>
    <t>青山桥</t>
  </si>
  <si>
    <t>C102430525</t>
  </si>
  <si>
    <t>洞交字﹝2017﹞65号</t>
  </si>
  <si>
    <t>C398430525L0010</t>
  </si>
  <si>
    <t>三板桥</t>
  </si>
  <si>
    <t>C398430525</t>
  </si>
  <si>
    <t>邵市交计统﹝2017﹞181号</t>
  </si>
  <si>
    <t>C434430525L0010</t>
  </si>
  <si>
    <t>巷里桥</t>
  </si>
  <si>
    <t>C434430525</t>
  </si>
  <si>
    <t>洞交字﹝2017﹞66号</t>
  </si>
  <si>
    <t>C054430525L0010</t>
  </si>
  <si>
    <t>木瓜桥</t>
  </si>
  <si>
    <t>C054430525</t>
  </si>
  <si>
    <t>邵市交计统[2017]193号</t>
  </si>
  <si>
    <t>隆回县</t>
  </si>
  <si>
    <t>C610430524L0010</t>
  </si>
  <si>
    <t>幸福桥</t>
  </si>
  <si>
    <t>C610430524</t>
  </si>
  <si>
    <t>隆交字〔2017〕69号</t>
  </si>
  <si>
    <t>C484430524L0010</t>
  </si>
  <si>
    <t>黄泥坝</t>
  </si>
  <si>
    <t>C484430524</t>
  </si>
  <si>
    <t>隆交字〔2017〕70号</t>
  </si>
  <si>
    <t>C183430524L0010</t>
  </si>
  <si>
    <t>贺家一桥</t>
  </si>
  <si>
    <t>C183430524</t>
  </si>
  <si>
    <t>隆交字〔2017〕71号</t>
  </si>
  <si>
    <t>邵东县</t>
  </si>
  <si>
    <t>C159430521L0010</t>
  </si>
  <si>
    <t>无名桥</t>
  </si>
  <si>
    <t>C159430521</t>
  </si>
  <si>
    <t>邵交发〔2017〕138号</t>
  </si>
  <si>
    <t>C415430521L0010</t>
  </si>
  <si>
    <t>峦兴桥</t>
  </si>
  <si>
    <t>C415430521</t>
  </si>
  <si>
    <t>邵交发〔2017〕130号</t>
  </si>
  <si>
    <t>CO26430521L0010</t>
  </si>
  <si>
    <t>石嘴桥</t>
  </si>
  <si>
    <t>CO26430521</t>
  </si>
  <si>
    <t>邵交发〔2017〕141号</t>
  </si>
  <si>
    <t>CK59430521L0010</t>
  </si>
  <si>
    <t>新桥</t>
  </si>
  <si>
    <t>CK59430521</t>
  </si>
  <si>
    <t>邵交发〔2017〕139号</t>
  </si>
  <si>
    <t>邵阳县</t>
  </si>
  <si>
    <t>C410430523L0010</t>
  </si>
  <si>
    <t>余家桥</t>
  </si>
  <si>
    <t>C410430523</t>
  </si>
  <si>
    <t>邵交字[2017]27号</t>
  </si>
  <si>
    <t>新宁县</t>
  </si>
  <si>
    <t>C197430528L0010</t>
  </si>
  <si>
    <t>河兴桥</t>
  </si>
  <si>
    <t>C197430528</t>
  </si>
  <si>
    <t>邵市交计统﹝2017﹞183号</t>
  </si>
  <si>
    <t>C245430528L0010</t>
  </si>
  <si>
    <t>石田桥</t>
  </si>
  <si>
    <t>C245430528</t>
  </si>
  <si>
    <t>新交复〔2017〕57号</t>
  </si>
  <si>
    <t>C114430528L0030</t>
  </si>
  <si>
    <t>避难桥</t>
  </si>
  <si>
    <t>C114430528</t>
  </si>
  <si>
    <t>新交复〔2017〕58号</t>
  </si>
  <si>
    <t>CJB6430528L0020</t>
  </si>
  <si>
    <t>天水桥</t>
  </si>
  <si>
    <t>CJB6430528</t>
  </si>
  <si>
    <t>邵市交计统﹝2017﹞185号</t>
  </si>
  <si>
    <t>新邵县</t>
  </si>
  <si>
    <t>C290430522L0010</t>
  </si>
  <si>
    <t>雷公潭桥</t>
  </si>
  <si>
    <t>C290430522</t>
  </si>
  <si>
    <t>新交字﹝2017﹞089号</t>
  </si>
  <si>
    <t>C448430522L0010</t>
  </si>
  <si>
    <t>日月桥</t>
  </si>
  <si>
    <t>C448430522</t>
  </si>
  <si>
    <t>新交字﹝2017﹞090号</t>
  </si>
  <si>
    <t>C481430522L0020</t>
  </si>
  <si>
    <t>风景二桥</t>
  </si>
  <si>
    <t>C481430522</t>
  </si>
  <si>
    <t>新交字﹝2017﹞091号</t>
  </si>
  <si>
    <t>C037430522L0010</t>
  </si>
  <si>
    <t>同心桥</t>
  </si>
  <si>
    <t>C037430522</t>
  </si>
  <si>
    <t>新交字﹝2017﹞094号</t>
  </si>
  <si>
    <t>C374430522L0020</t>
  </si>
  <si>
    <t>连鱼塘桥</t>
  </si>
  <si>
    <t>C374430522</t>
  </si>
  <si>
    <t>新交字﹝2017﹞097号</t>
  </si>
  <si>
    <t>C133430522L0010</t>
  </si>
  <si>
    <t>立新桥</t>
  </si>
  <si>
    <t>C133430522</t>
  </si>
  <si>
    <t>新交字﹝2017﹞098号</t>
  </si>
  <si>
    <t>C332430522L0010</t>
  </si>
  <si>
    <t>迎新桥</t>
  </si>
  <si>
    <t>C332430522</t>
  </si>
  <si>
    <t>新交字﹝2017﹞099号</t>
  </si>
  <si>
    <t>C057430522L0010</t>
  </si>
  <si>
    <t>十字桥</t>
  </si>
  <si>
    <t>C057430522</t>
  </si>
  <si>
    <t>新交字﹝2017﹞100号</t>
  </si>
  <si>
    <t>C234430522L0010</t>
  </si>
  <si>
    <t>群英桥</t>
  </si>
  <si>
    <t>C234430522</t>
  </si>
  <si>
    <t>新交字﹝2017﹞101号</t>
  </si>
  <si>
    <t>C048430522L0020</t>
  </si>
  <si>
    <t>明月桥</t>
  </si>
  <si>
    <t>C048430522</t>
  </si>
  <si>
    <t>新交字﹝2017﹞102号</t>
  </si>
  <si>
    <t>C031430522L0020</t>
  </si>
  <si>
    <t>乐家桥</t>
  </si>
  <si>
    <t>C031430522</t>
  </si>
  <si>
    <t>新交字﹝2017﹞103号</t>
  </si>
  <si>
    <t>C358430522L0010</t>
  </si>
  <si>
    <t>C358430522</t>
  </si>
  <si>
    <t>新交字﹝2017﹞104号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</si>
</sst>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10" sqref="F10"/>
    </sheetView>
  </sheetViews>
  <sheetFormatPr defaultColWidth="9" defaultRowHeight="13.5" outlineLevelRow="4" outlineLevelCol="6"/>
  <cols>
    <col min="1" max="1" width="11" customWidth="1"/>
    <col min="2" max="2" width="11.625" customWidth="1"/>
    <col min="3" max="3" width="12.375" customWidth="1"/>
    <col min="4" max="4" width="13.75" customWidth="1"/>
    <col min="5" max="5" width="14.625" customWidth="1"/>
    <col min="6" max="6" width="19.125" customWidth="1"/>
    <col min="7" max="7" width="8.5" customWidth="1"/>
  </cols>
  <sheetData>
    <row r="1" spans="1:1">
      <c r="A1" s="47" t="s">
        <v>0</v>
      </c>
    </row>
    <row r="2" ht="39" customHeight="1" spans="1:7">
      <c r="A2" s="48" t="s">
        <v>1</v>
      </c>
      <c r="B2" s="48"/>
      <c r="C2" s="48"/>
      <c r="D2" s="48"/>
      <c r="E2" s="48"/>
      <c r="F2" s="48"/>
      <c r="G2" s="48"/>
    </row>
    <row r="3" s="46" customFormat="1" ht="22.5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50" t="s">
        <v>6</v>
      </c>
      <c r="F3" s="49" t="s">
        <v>7</v>
      </c>
      <c r="G3" s="51" t="s">
        <v>8</v>
      </c>
    </row>
    <row r="4" s="46" customFormat="1" ht="26.25" customHeight="1" spans="1:7">
      <c r="A4" s="49"/>
      <c r="B4" s="49"/>
      <c r="C4" s="49"/>
      <c r="D4" s="49"/>
      <c r="E4" s="52"/>
      <c r="F4" s="49"/>
      <c r="G4" s="51"/>
    </row>
    <row r="5" s="46" customFormat="1" ht="39" customHeight="1" spans="1:7">
      <c r="A5" s="53" t="s">
        <v>9</v>
      </c>
      <c r="B5" s="53">
        <v>34</v>
      </c>
      <c r="C5" s="53">
        <v>944.52</v>
      </c>
      <c r="D5" s="53">
        <v>3581</v>
      </c>
      <c r="E5" s="53">
        <f>'村道危桥明细表计划下达稿  (2)'!Q6</f>
        <v>1802</v>
      </c>
      <c r="F5" s="51">
        <f>'村道危桥明细表计划下达稿  (2)'!R6</f>
        <v>1802</v>
      </c>
      <c r="G5" s="51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1496062992126" right="0.196850393700787" top="0.47244094488189" bottom="0.31496062992126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0"/>
  <sheetViews>
    <sheetView workbookViewId="0">
      <pane xSplit="5" ySplit="5" topLeftCell="F6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20.1" customHeight="1"/>
  <cols>
    <col min="1" max="1" width="4.5" customWidth="1"/>
    <col min="2" max="2" width="6" customWidth="1"/>
    <col min="3" max="3" width="7.25" customWidth="1"/>
    <col min="4" max="4" width="7" customWidth="1"/>
    <col min="5" max="5" width="16" customWidth="1"/>
    <col min="7" max="7" width="11.5" customWidth="1"/>
    <col min="8" max="8" width="8.375" customWidth="1"/>
    <col min="9" max="9" width="5.625" customWidth="1"/>
    <col min="10" max="10" width="5.75" customWidth="1"/>
    <col min="11" max="11" width="9.375" customWidth="1"/>
    <col min="12" max="12" width="10" customWidth="1"/>
    <col min="13" max="13" width="5.5" customWidth="1"/>
    <col min="14" max="14" width="5.75" customWidth="1"/>
    <col min="15" max="15" width="17.375" customWidth="1"/>
    <col min="16" max="16" width="7.875" customWidth="1"/>
    <col min="17" max="17" width="7.5" style="6" customWidth="1"/>
    <col min="18" max="18" width="8.375" style="6" customWidth="1"/>
    <col min="19" max="19" width="0.125" customWidth="1"/>
    <col min="20" max="20" width="5.75" customWidth="1"/>
    <col min="21" max="21" width="7" style="7" hidden="1" customWidth="1"/>
    <col min="22" max="22" width="6.875" style="8" hidden="1" customWidth="1"/>
    <col min="23" max="23" width="7.5" style="8" hidden="1" customWidth="1"/>
    <col min="24" max="24" width="5.625" style="9" hidden="1" customWidth="1"/>
    <col min="25" max="26" width="4.25" style="10" hidden="1" customWidth="1"/>
    <col min="27" max="27" width="5.75" hidden="1" customWidth="1"/>
    <col min="28" max="28" width="6.25" hidden="1" customWidth="1"/>
    <col min="29" max="29" width="5.875" hidden="1" customWidth="1"/>
    <col min="30" max="30" width="6.125" style="11" hidden="1" customWidth="1"/>
    <col min="31" max="31" width="5.375" hidden="1" customWidth="1"/>
  </cols>
  <sheetData>
    <row r="1" s="1" customFormat="1" ht="14.25" customHeight="1" spans="1:30">
      <c r="A1" s="12" t="s">
        <v>10</v>
      </c>
      <c r="B1" s="12"/>
      <c r="C1" s="12"/>
      <c r="Q1" s="6"/>
      <c r="R1" s="6"/>
      <c r="U1" s="7"/>
      <c r="V1" s="19"/>
      <c r="W1" s="19"/>
      <c r="X1" s="20"/>
      <c r="Y1" s="10"/>
      <c r="Z1" s="10"/>
      <c r="AD1" s="38"/>
    </row>
    <row r="2" s="2" customFormat="1" ht="29.25" customHeight="1" spans="1:30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1"/>
      <c r="V2" s="22"/>
      <c r="W2" s="22"/>
      <c r="X2" s="23"/>
      <c r="Y2" s="3"/>
      <c r="Z2" s="3"/>
      <c r="AD2" s="38"/>
    </row>
    <row r="3" s="3" customFormat="1" ht="15" customHeight="1" spans="1:30">
      <c r="A3" s="14" t="s">
        <v>12</v>
      </c>
      <c r="B3" s="14" t="s">
        <v>2</v>
      </c>
      <c r="C3" s="14" t="s">
        <v>13</v>
      </c>
      <c r="D3" s="14"/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4" t="s">
        <v>19</v>
      </c>
      <c r="K3" s="15" t="s">
        <v>20</v>
      </c>
      <c r="L3" s="14" t="s">
        <v>21</v>
      </c>
      <c r="M3" s="14" t="s">
        <v>22</v>
      </c>
      <c r="N3" s="14" t="s">
        <v>23</v>
      </c>
      <c r="O3" s="14" t="s">
        <v>24</v>
      </c>
      <c r="P3" s="18" t="s">
        <v>5</v>
      </c>
      <c r="Q3" s="15" t="s">
        <v>25</v>
      </c>
      <c r="R3" s="24" t="s">
        <v>26</v>
      </c>
      <c r="S3" s="25"/>
      <c r="T3" s="14" t="s">
        <v>8</v>
      </c>
      <c r="U3" s="21"/>
      <c r="V3" s="22"/>
      <c r="W3" s="22"/>
      <c r="X3" s="23"/>
      <c r="AD3" s="39"/>
    </row>
    <row r="4" s="3" customFormat="1" ht="11.25" customHeight="1" spans="1:30">
      <c r="A4" s="14"/>
      <c r="B4" s="14"/>
      <c r="C4" s="14"/>
      <c r="D4" s="14"/>
      <c r="E4" s="14"/>
      <c r="F4" s="14"/>
      <c r="G4" s="14"/>
      <c r="H4" s="15"/>
      <c r="I4" s="15"/>
      <c r="J4" s="14"/>
      <c r="K4" s="15"/>
      <c r="L4" s="15"/>
      <c r="M4" s="15"/>
      <c r="N4" s="14"/>
      <c r="O4" s="14"/>
      <c r="P4" s="15"/>
      <c r="Q4" s="15"/>
      <c r="R4" s="26"/>
      <c r="S4" s="27"/>
      <c r="T4" s="14"/>
      <c r="U4" s="28" t="s">
        <v>27</v>
      </c>
      <c r="V4" s="28"/>
      <c r="W4" s="28"/>
      <c r="X4" s="28"/>
      <c r="Y4" s="28"/>
      <c r="Z4" s="31" t="s">
        <v>28</v>
      </c>
      <c r="AA4" s="31"/>
      <c r="AB4" s="31"/>
      <c r="AC4" s="31"/>
      <c r="AD4" s="40" t="s">
        <v>29</v>
      </c>
    </row>
    <row r="5" s="3" customFormat="1" ht="39" customHeight="1" spans="1:31">
      <c r="A5" s="14"/>
      <c r="B5" s="14"/>
      <c r="C5" s="14" t="s">
        <v>30</v>
      </c>
      <c r="D5" s="14" t="s">
        <v>31</v>
      </c>
      <c r="E5" s="14"/>
      <c r="F5" s="14"/>
      <c r="G5" s="14"/>
      <c r="H5" s="15"/>
      <c r="I5" s="15"/>
      <c r="J5" s="14"/>
      <c r="K5" s="15"/>
      <c r="L5" s="15"/>
      <c r="M5" s="15"/>
      <c r="N5" s="14"/>
      <c r="O5" s="14"/>
      <c r="P5" s="15"/>
      <c r="Q5" s="15"/>
      <c r="R5" s="29"/>
      <c r="S5" s="30"/>
      <c r="T5" s="14"/>
      <c r="U5" s="31" t="s">
        <v>32</v>
      </c>
      <c r="V5" s="32" t="s">
        <v>33</v>
      </c>
      <c r="W5" s="32" t="s">
        <v>34</v>
      </c>
      <c r="X5" s="28" t="s">
        <v>35</v>
      </c>
      <c r="Y5" s="41" t="s">
        <v>36</v>
      </c>
      <c r="Z5" s="41" t="s">
        <v>37</v>
      </c>
      <c r="AA5" s="32" t="s">
        <v>38</v>
      </c>
      <c r="AB5" s="32" t="s">
        <v>34</v>
      </c>
      <c r="AC5" s="28" t="s">
        <v>39</v>
      </c>
      <c r="AD5" s="42"/>
      <c r="AE5" s="3" t="s">
        <v>36</v>
      </c>
    </row>
    <row r="6" s="4" customFormat="1" ht="23.25" customHeight="1" spans="1:30">
      <c r="A6" s="16"/>
      <c r="B6" s="16"/>
      <c r="C6" s="16" t="s">
        <v>9</v>
      </c>
      <c r="D6" s="16"/>
      <c r="E6" s="16"/>
      <c r="F6" s="16"/>
      <c r="G6" s="16"/>
      <c r="H6" s="16"/>
      <c r="I6" s="16"/>
      <c r="J6" s="16"/>
      <c r="K6" s="16"/>
      <c r="L6" s="16">
        <v>944.52</v>
      </c>
      <c r="M6" s="16"/>
      <c r="N6" s="16"/>
      <c r="O6" s="16"/>
      <c r="P6" s="16">
        <v>3581</v>
      </c>
      <c r="Q6" s="33">
        <f>SUM(Q7:Q40)</f>
        <v>1802</v>
      </c>
      <c r="R6" s="34">
        <f t="shared" ref="R6:R17" si="0">Q6</f>
        <v>1802</v>
      </c>
      <c r="S6" s="16"/>
      <c r="T6" s="16"/>
      <c r="U6" s="35"/>
      <c r="V6" s="36"/>
      <c r="W6" s="36"/>
      <c r="X6" s="37"/>
      <c r="Y6" s="43"/>
      <c r="Z6" s="43"/>
      <c r="AD6" s="44"/>
    </row>
    <row r="7" s="5" customFormat="1" ht="23.25" customHeight="1" spans="1:30">
      <c r="A7" s="17">
        <v>51</v>
      </c>
      <c r="B7" s="17" t="s">
        <v>9</v>
      </c>
      <c r="C7" s="17">
        <v>430529</v>
      </c>
      <c r="D7" s="17" t="s">
        <v>40</v>
      </c>
      <c r="E7" s="17" t="s">
        <v>41</v>
      </c>
      <c r="F7" s="17" t="s">
        <v>42</v>
      </c>
      <c r="G7" s="17" t="s">
        <v>43</v>
      </c>
      <c r="H7" s="17">
        <v>0.02</v>
      </c>
      <c r="I7" s="17" t="s">
        <v>44</v>
      </c>
      <c r="J7" s="17" t="s">
        <v>45</v>
      </c>
      <c r="K7" s="17" t="s">
        <v>46</v>
      </c>
      <c r="L7" s="17">
        <v>22.04</v>
      </c>
      <c r="M7" s="17">
        <v>6.5</v>
      </c>
      <c r="N7" s="17">
        <v>6.5</v>
      </c>
      <c r="O7" s="17" t="s">
        <v>47</v>
      </c>
      <c r="P7" s="17">
        <v>95</v>
      </c>
      <c r="Q7" s="14">
        <v>43</v>
      </c>
      <c r="R7" s="14">
        <f t="shared" si="0"/>
        <v>43</v>
      </c>
      <c r="S7" s="17"/>
      <c r="T7" s="17"/>
      <c r="U7" s="7"/>
      <c r="V7" s="8"/>
      <c r="W7" s="8"/>
      <c r="X7" s="9"/>
      <c r="Y7" s="10"/>
      <c r="Z7" s="10"/>
      <c r="AD7" s="45"/>
    </row>
    <row r="8" s="5" customFormat="1" ht="23.25" customHeight="1" spans="1:30">
      <c r="A8" s="17">
        <v>52</v>
      </c>
      <c r="B8" s="17" t="s">
        <v>9</v>
      </c>
      <c r="C8" s="17">
        <v>430529</v>
      </c>
      <c r="D8" s="17" t="s">
        <v>40</v>
      </c>
      <c r="E8" s="17" t="s">
        <v>48</v>
      </c>
      <c r="F8" s="17" t="s">
        <v>49</v>
      </c>
      <c r="G8" s="17" t="s">
        <v>50</v>
      </c>
      <c r="H8" s="17">
        <v>4.357</v>
      </c>
      <c r="I8" s="17" t="s">
        <v>44</v>
      </c>
      <c r="J8" s="17" t="s">
        <v>45</v>
      </c>
      <c r="K8" s="17" t="s">
        <v>51</v>
      </c>
      <c r="L8" s="17">
        <v>20</v>
      </c>
      <c r="M8" s="17">
        <v>4</v>
      </c>
      <c r="N8" s="17">
        <v>4</v>
      </c>
      <c r="O8" s="17" t="s">
        <v>52</v>
      </c>
      <c r="P8" s="17">
        <v>34</v>
      </c>
      <c r="Q8" s="14">
        <v>13</v>
      </c>
      <c r="R8" s="14">
        <f t="shared" si="0"/>
        <v>13</v>
      </c>
      <c r="S8" s="17"/>
      <c r="T8" s="17"/>
      <c r="U8" s="7"/>
      <c r="V8" s="8"/>
      <c r="W8" s="8"/>
      <c r="X8" s="9"/>
      <c r="Y8" s="10"/>
      <c r="Z8" s="10"/>
      <c r="AD8" s="45"/>
    </row>
    <row r="9" s="5" customFormat="1" ht="23.25" customHeight="1" spans="1:30">
      <c r="A9" s="17">
        <v>53</v>
      </c>
      <c r="B9" s="17" t="s">
        <v>9</v>
      </c>
      <c r="C9" s="17">
        <v>430525</v>
      </c>
      <c r="D9" s="17" t="s">
        <v>53</v>
      </c>
      <c r="E9" s="17" t="s">
        <v>54</v>
      </c>
      <c r="F9" s="17" t="s">
        <v>55</v>
      </c>
      <c r="G9" s="17" t="s">
        <v>56</v>
      </c>
      <c r="H9" s="17">
        <v>3.093</v>
      </c>
      <c r="I9" s="17" t="s">
        <v>57</v>
      </c>
      <c r="J9" s="17" t="s">
        <v>45</v>
      </c>
      <c r="K9" s="17" t="s">
        <v>46</v>
      </c>
      <c r="L9" s="17">
        <v>10</v>
      </c>
      <c r="M9" s="17">
        <v>5.5</v>
      </c>
      <c r="N9" s="17">
        <v>5.5</v>
      </c>
      <c r="O9" s="17" t="s">
        <v>58</v>
      </c>
      <c r="P9" s="17">
        <v>29</v>
      </c>
      <c r="Q9" s="14">
        <v>17</v>
      </c>
      <c r="R9" s="14">
        <f t="shared" si="0"/>
        <v>17</v>
      </c>
      <c r="S9" s="17"/>
      <c r="T9" s="17"/>
      <c r="U9" s="7"/>
      <c r="V9" s="8"/>
      <c r="W9" s="8"/>
      <c r="X9" s="9"/>
      <c r="Y9" s="10"/>
      <c r="Z9" s="10"/>
      <c r="AD9" s="45"/>
    </row>
    <row r="10" s="5" customFormat="1" ht="23.25" customHeight="1" spans="1:30">
      <c r="A10" s="17">
        <v>54</v>
      </c>
      <c r="B10" s="17" t="s">
        <v>9</v>
      </c>
      <c r="C10" s="17">
        <v>430525</v>
      </c>
      <c r="D10" s="17" t="s">
        <v>53</v>
      </c>
      <c r="E10" s="17" t="s">
        <v>59</v>
      </c>
      <c r="F10" s="17" t="s">
        <v>60</v>
      </c>
      <c r="G10" s="17" t="s">
        <v>61</v>
      </c>
      <c r="H10" s="17">
        <v>0.169</v>
      </c>
      <c r="I10" s="17" t="s">
        <v>44</v>
      </c>
      <c r="J10" s="17" t="s">
        <v>62</v>
      </c>
      <c r="K10" s="17" t="s">
        <v>46</v>
      </c>
      <c r="L10" s="17">
        <v>15</v>
      </c>
      <c r="M10" s="17">
        <v>6.5</v>
      </c>
      <c r="N10" s="17">
        <v>6.5</v>
      </c>
      <c r="O10" s="17" t="s">
        <v>63</v>
      </c>
      <c r="P10" s="17">
        <v>52</v>
      </c>
      <c r="Q10" s="14">
        <v>29</v>
      </c>
      <c r="R10" s="14">
        <f t="shared" si="0"/>
        <v>29</v>
      </c>
      <c r="S10" s="17"/>
      <c r="T10" s="17"/>
      <c r="U10" s="7"/>
      <c r="V10" s="8"/>
      <c r="W10" s="8"/>
      <c r="X10" s="9"/>
      <c r="Y10" s="10"/>
      <c r="Z10" s="10"/>
      <c r="AD10" s="45"/>
    </row>
    <row r="11" s="5" customFormat="1" ht="23.25" customHeight="1" spans="1:30">
      <c r="A11" s="17">
        <v>55</v>
      </c>
      <c r="B11" s="17" t="s">
        <v>9</v>
      </c>
      <c r="C11" s="17">
        <v>430525</v>
      </c>
      <c r="D11" s="17" t="s">
        <v>53</v>
      </c>
      <c r="E11" s="17" t="s">
        <v>64</v>
      </c>
      <c r="F11" s="17" t="s">
        <v>65</v>
      </c>
      <c r="G11" s="17" t="s">
        <v>66</v>
      </c>
      <c r="H11" s="17">
        <v>2.514</v>
      </c>
      <c r="I11" s="17" t="s">
        <v>44</v>
      </c>
      <c r="J11" s="17" t="s">
        <v>62</v>
      </c>
      <c r="K11" s="17" t="s">
        <v>46</v>
      </c>
      <c r="L11" s="17">
        <v>14.04</v>
      </c>
      <c r="M11" s="17">
        <v>5.5</v>
      </c>
      <c r="N11" s="17">
        <v>5.5</v>
      </c>
      <c r="O11" s="17" t="s">
        <v>67</v>
      </c>
      <c r="P11" s="17">
        <v>37</v>
      </c>
      <c r="Q11" s="14">
        <v>23</v>
      </c>
      <c r="R11" s="14">
        <f t="shared" si="0"/>
        <v>23</v>
      </c>
      <c r="S11" s="17"/>
      <c r="T11" s="17"/>
      <c r="U11" s="7"/>
      <c r="V11" s="8"/>
      <c r="W11" s="8"/>
      <c r="X11" s="9"/>
      <c r="Y11" s="10"/>
      <c r="Z11" s="10"/>
      <c r="AD11" s="45"/>
    </row>
    <row r="12" s="5" customFormat="1" ht="23.25" customHeight="1" spans="1:30">
      <c r="A12" s="17">
        <v>56</v>
      </c>
      <c r="B12" s="17" t="s">
        <v>9</v>
      </c>
      <c r="C12" s="17">
        <v>430525</v>
      </c>
      <c r="D12" s="17" t="s">
        <v>53</v>
      </c>
      <c r="E12" s="17" t="s">
        <v>68</v>
      </c>
      <c r="F12" s="17" t="s">
        <v>69</v>
      </c>
      <c r="G12" s="17" t="s">
        <v>70</v>
      </c>
      <c r="H12" s="17">
        <v>1.874</v>
      </c>
      <c r="I12" s="17" t="s">
        <v>44</v>
      </c>
      <c r="J12" s="17" t="s">
        <v>62</v>
      </c>
      <c r="K12" s="17" t="s">
        <v>46</v>
      </c>
      <c r="L12" s="17">
        <v>23.04</v>
      </c>
      <c r="M12" s="17">
        <v>5.5</v>
      </c>
      <c r="N12" s="17">
        <v>5.5</v>
      </c>
      <c r="O12" s="17" t="s">
        <v>71</v>
      </c>
      <c r="P12" s="17">
        <v>61</v>
      </c>
      <c r="Q12" s="14">
        <v>38</v>
      </c>
      <c r="R12" s="14">
        <f t="shared" si="0"/>
        <v>38</v>
      </c>
      <c r="S12" s="17"/>
      <c r="T12" s="17"/>
      <c r="U12" s="7"/>
      <c r="V12" s="8"/>
      <c r="W12" s="8"/>
      <c r="X12" s="9"/>
      <c r="Y12" s="10"/>
      <c r="Z12" s="10"/>
      <c r="AD12" s="45"/>
    </row>
    <row r="13" s="5" customFormat="1" ht="23.25" customHeight="1" spans="1:30">
      <c r="A13" s="17">
        <v>57</v>
      </c>
      <c r="B13" s="17" t="s">
        <v>9</v>
      </c>
      <c r="C13" s="17">
        <v>430525</v>
      </c>
      <c r="D13" s="17" t="s">
        <v>53</v>
      </c>
      <c r="E13" s="17" t="s">
        <v>72</v>
      </c>
      <c r="F13" s="17" t="s">
        <v>73</v>
      </c>
      <c r="G13" s="17" t="s">
        <v>74</v>
      </c>
      <c r="H13" s="17">
        <v>2.008</v>
      </c>
      <c r="I13" s="17" t="s">
        <v>44</v>
      </c>
      <c r="J13" s="17" t="s">
        <v>45</v>
      </c>
      <c r="K13" s="17" t="s">
        <v>46</v>
      </c>
      <c r="L13" s="17">
        <v>23.04</v>
      </c>
      <c r="M13" s="17">
        <v>6.5</v>
      </c>
      <c r="N13" s="17">
        <v>6.5</v>
      </c>
      <c r="O13" s="17" t="s">
        <v>75</v>
      </c>
      <c r="P13" s="17">
        <v>63</v>
      </c>
      <c r="Q13" s="14">
        <v>45</v>
      </c>
      <c r="R13" s="14">
        <f t="shared" si="0"/>
        <v>45</v>
      </c>
      <c r="S13" s="17"/>
      <c r="T13" s="17"/>
      <c r="U13" s="7"/>
      <c r="V13" s="8"/>
      <c r="W13" s="8"/>
      <c r="X13" s="9"/>
      <c r="Y13" s="10"/>
      <c r="Z13" s="10"/>
      <c r="AD13" s="45"/>
    </row>
    <row r="14" s="5" customFormat="1" ht="23.25" customHeight="1" spans="1:30">
      <c r="A14" s="17">
        <v>58</v>
      </c>
      <c r="B14" s="17" t="s">
        <v>9</v>
      </c>
      <c r="C14" s="17">
        <v>430525</v>
      </c>
      <c r="D14" s="17" t="s">
        <v>53</v>
      </c>
      <c r="E14" s="17" t="s">
        <v>76</v>
      </c>
      <c r="F14" s="17" t="s">
        <v>77</v>
      </c>
      <c r="G14" s="17" t="s">
        <v>78</v>
      </c>
      <c r="H14" s="17">
        <v>0.567</v>
      </c>
      <c r="I14" s="17" t="s">
        <v>44</v>
      </c>
      <c r="J14" s="17" t="s">
        <v>62</v>
      </c>
      <c r="K14" s="17" t="s">
        <v>46</v>
      </c>
      <c r="L14" s="17">
        <v>47.04</v>
      </c>
      <c r="M14" s="17">
        <v>5.5</v>
      </c>
      <c r="N14" s="17">
        <v>5.5</v>
      </c>
      <c r="O14" s="17" t="s">
        <v>79</v>
      </c>
      <c r="P14" s="17">
        <v>195</v>
      </c>
      <c r="Q14" s="14">
        <v>78</v>
      </c>
      <c r="R14" s="14">
        <f t="shared" si="0"/>
        <v>78</v>
      </c>
      <c r="S14" s="17"/>
      <c r="T14" s="17"/>
      <c r="U14" s="7"/>
      <c r="V14" s="8"/>
      <c r="W14" s="8"/>
      <c r="X14" s="9"/>
      <c r="Y14" s="10"/>
      <c r="Z14" s="10"/>
      <c r="AD14" s="45"/>
    </row>
    <row r="15" s="5" customFormat="1" ht="23.25" customHeight="1" spans="1:30">
      <c r="A15" s="17">
        <v>59</v>
      </c>
      <c r="B15" s="17" t="s">
        <v>9</v>
      </c>
      <c r="C15" s="17">
        <v>430525</v>
      </c>
      <c r="D15" s="17" t="s">
        <v>53</v>
      </c>
      <c r="E15" s="17" t="s">
        <v>80</v>
      </c>
      <c r="F15" s="17" t="s">
        <v>81</v>
      </c>
      <c r="G15" s="17" t="s">
        <v>82</v>
      </c>
      <c r="H15" s="17">
        <v>0.766</v>
      </c>
      <c r="I15" s="17" t="s">
        <v>44</v>
      </c>
      <c r="J15" s="17" t="s">
        <v>45</v>
      </c>
      <c r="K15" s="17" t="s">
        <v>46</v>
      </c>
      <c r="L15" s="17">
        <v>12.54</v>
      </c>
      <c r="M15" s="17">
        <v>5.5</v>
      </c>
      <c r="N15" s="17">
        <v>5.5</v>
      </c>
      <c r="O15" s="17" t="s">
        <v>83</v>
      </c>
      <c r="P15" s="17">
        <v>56</v>
      </c>
      <c r="Q15" s="14">
        <v>21</v>
      </c>
      <c r="R15" s="14">
        <f t="shared" si="0"/>
        <v>21</v>
      </c>
      <c r="S15" s="17"/>
      <c r="T15" s="17"/>
      <c r="U15" s="7"/>
      <c r="V15" s="8"/>
      <c r="W15" s="8"/>
      <c r="X15" s="9"/>
      <c r="Y15" s="10"/>
      <c r="Z15" s="10"/>
      <c r="AD15" s="45"/>
    </row>
    <row r="16" s="5" customFormat="1" ht="23.25" customHeight="1" spans="1:30">
      <c r="A16" s="17">
        <v>60</v>
      </c>
      <c r="B16" s="17" t="s">
        <v>9</v>
      </c>
      <c r="C16" s="17">
        <v>430525</v>
      </c>
      <c r="D16" s="17" t="s">
        <v>53</v>
      </c>
      <c r="E16" s="17" t="s">
        <v>84</v>
      </c>
      <c r="F16" s="17" t="s">
        <v>85</v>
      </c>
      <c r="G16" s="17" t="s">
        <v>86</v>
      </c>
      <c r="H16" s="17">
        <v>0.512</v>
      </c>
      <c r="I16" s="17" t="s">
        <v>44</v>
      </c>
      <c r="J16" s="17" t="s">
        <v>45</v>
      </c>
      <c r="K16" s="17" t="s">
        <v>46</v>
      </c>
      <c r="L16" s="17">
        <v>166</v>
      </c>
      <c r="M16" s="17">
        <v>7.5</v>
      </c>
      <c r="N16" s="17">
        <v>7.5</v>
      </c>
      <c r="O16" s="17" t="s">
        <v>87</v>
      </c>
      <c r="P16" s="17">
        <v>862</v>
      </c>
      <c r="Q16" s="14">
        <v>436</v>
      </c>
      <c r="R16" s="14">
        <f t="shared" si="0"/>
        <v>436</v>
      </c>
      <c r="S16" s="17"/>
      <c r="T16" s="17"/>
      <c r="U16" s="7"/>
      <c r="V16" s="8"/>
      <c r="W16" s="8"/>
      <c r="X16" s="9"/>
      <c r="Y16" s="10"/>
      <c r="Z16" s="10"/>
      <c r="AD16" s="45"/>
    </row>
    <row r="17" s="5" customFormat="1" ht="23.25" customHeight="1" spans="1:30">
      <c r="A17" s="17">
        <v>61</v>
      </c>
      <c r="B17" s="17" t="s">
        <v>9</v>
      </c>
      <c r="C17" s="17">
        <v>430524</v>
      </c>
      <c r="D17" s="17" t="s">
        <v>88</v>
      </c>
      <c r="E17" s="17" t="s">
        <v>89</v>
      </c>
      <c r="F17" s="17" t="s">
        <v>90</v>
      </c>
      <c r="G17" s="17" t="s">
        <v>91</v>
      </c>
      <c r="H17" s="17">
        <v>1.551</v>
      </c>
      <c r="I17" s="17" t="s">
        <v>44</v>
      </c>
      <c r="J17" s="17" t="s">
        <v>62</v>
      </c>
      <c r="K17" s="17" t="s">
        <v>46</v>
      </c>
      <c r="L17" s="17">
        <v>21.04</v>
      </c>
      <c r="M17" s="17">
        <v>6</v>
      </c>
      <c r="N17" s="17">
        <v>6</v>
      </c>
      <c r="O17" s="17" t="s">
        <v>92</v>
      </c>
      <c r="P17" s="17">
        <v>68</v>
      </c>
      <c r="Q17" s="14">
        <v>38</v>
      </c>
      <c r="R17" s="14">
        <f t="shared" si="0"/>
        <v>38</v>
      </c>
      <c r="S17" s="17"/>
      <c r="T17" s="17"/>
      <c r="U17" s="7"/>
      <c r="V17" s="8"/>
      <c r="W17" s="8"/>
      <c r="X17" s="9"/>
      <c r="Y17" s="10"/>
      <c r="Z17" s="10"/>
      <c r="AD17" s="45"/>
    </row>
    <row r="18" s="5" customFormat="1" ht="23.25" customHeight="1" spans="1:30">
      <c r="A18" s="17">
        <v>62</v>
      </c>
      <c r="B18" s="17" t="s">
        <v>9</v>
      </c>
      <c r="C18" s="17">
        <v>430524</v>
      </c>
      <c r="D18" s="17" t="s">
        <v>88</v>
      </c>
      <c r="E18" s="17" t="s">
        <v>93</v>
      </c>
      <c r="F18" s="17" t="s">
        <v>94</v>
      </c>
      <c r="G18" s="17" t="s">
        <v>95</v>
      </c>
      <c r="H18" s="17">
        <v>0.246</v>
      </c>
      <c r="I18" s="17" t="s">
        <v>44</v>
      </c>
      <c r="J18" s="17" t="s">
        <v>62</v>
      </c>
      <c r="K18" s="17" t="s">
        <v>46</v>
      </c>
      <c r="L18" s="17">
        <v>24.04</v>
      </c>
      <c r="M18" s="17">
        <v>5.5</v>
      </c>
      <c r="N18" s="17">
        <v>5.5</v>
      </c>
      <c r="O18" s="17" t="s">
        <v>96</v>
      </c>
      <c r="P18" s="17">
        <v>69</v>
      </c>
      <c r="Q18" s="14">
        <v>40</v>
      </c>
      <c r="R18" s="14">
        <f t="shared" ref="R18:R81" si="1">Q18</f>
        <v>40</v>
      </c>
      <c r="S18" s="17"/>
      <c r="T18" s="17"/>
      <c r="U18" s="7"/>
      <c r="V18" s="8"/>
      <c r="W18" s="8"/>
      <c r="X18" s="9"/>
      <c r="Y18" s="10"/>
      <c r="Z18" s="10"/>
      <c r="AD18" s="45"/>
    </row>
    <row r="19" s="5" customFormat="1" ht="23.25" customHeight="1" spans="1:30">
      <c r="A19" s="17">
        <v>63</v>
      </c>
      <c r="B19" s="17" t="s">
        <v>9</v>
      </c>
      <c r="C19" s="17">
        <v>430524</v>
      </c>
      <c r="D19" s="17" t="s">
        <v>88</v>
      </c>
      <c r="E19" s="17" t="s">
        <v>97</v>
      </c>
      <c r="F19" s="17" t="s">
        <v>98</v>
      </c>
      <c r="G19" s="17" t="s">
        <v>99</v>
      </c>
      <c r="H19" s="17">
        <v>0.778</v>
      </c>
      <c r="I19" s="17" t="s">
        <v>44</v>
      </c>
      <c r="J19" s="17" t="s">
        <v>62</v>
      </c>
      <c r="K19" s="17" t="s">
        <v>46</v>
      </c>
      <c r="L19" s="17">
        <v>24.04</v>
      </c>
      <c r="M19" s="17">
        <v>6</v>
      </c>
      <c r="N19" s="17">
        <v>6</v>
      </c>
      <c r="O19" s="17" t="s">
        <v>100</v>
      </c>
      <c r="P19" s="17">
        <v>84</v>
      </c>
      <c r="Q19" s="14">
        <v>43</v>
      </c>
      <c r="R19" s="14">
        <f t="shared" si="1"/>
        <v>43</v>
      </c>
      <c r="S19" s="17"/>
      <c r="T19" s="17"/>
      <c r="U19" s="7"/>
      <c r="V19" s="8"/>
      <c r="W19" s="8"/>
      <c r="X19" s="9"/>
      <c r="Y19" s="10"/>
      <c r="Z19" s="10"/>
      <c r="AD19" s="45"/>
    </row>
    <row r="20" s="5" customFormat="1" ht="23.25" customHeight="1" spans="1:30">
      <c r="A20" s="17">
        <v>64</v>
      </c>
      <c r="B20" s="17" t="s">
        <v>9</v>
      </c>
      <c r="C20" s="17">
        <v>430521</v>
      </c>
      <c r="D20" s="17" t="s">
        <v>101</v>
      </c>
      <c r="E20" s="17" t="s">
        <v>102</v>
      </c>
      <c r="F20" s="17" t="s">
        <v>103</v>
      </c>
      <c r="G20" s="17" t="s">
        <v>104</v>
      </c>
      <c r="H20" s="17">
        <v>0.429</v>
      </c>
      <c r="I20" s="17" t="s">
        <v>44</v>
      </c>
      <c r="J20" s="17" t="s">
        <v>62</v>
      </c>
      <c r="K20" s="17" t="s">
        <v>46</v>
      </c>
      <c r="L20" s="17">
        <v>23.04</v>
      </c>
      <c r="M20" s="17">
        <v>5.5</v>
      </c>
      <c r="N20" s="17">
        <v>5.5</v>
      </c>
      <c r="O20" s="17" t="s">
        <v>105</v>
      </c>
      <c r="P20" s="17">
        <v>94</v>
      </c>
      <c r="Q20" s="14">
        <v>32</v>
      </c>
      <c r="R20" s="14">
        <f t="shared" si="1"/>
        <v>32</v>
      </c>
      <c r="S20" s="17"/>
      <c r="T20" s="17"/>
      <c r="U20" s="7"/>
      <c r="V20" s="8"/>
      <c r="W20" s="8"/>
      <c r="X20" s="9"/>
      <c r="Y20" s="10"/>
      <c r="Z20" s="10"/>
      <c r="AD20" s="45"/>
    </row>
    <row r="21" s="5" customFormat="1" ht="23.25" customHeight="1" spans="1:30">
      <c r="A21" s="17">
        <v>65</v>
      </c>
      <c r="B21" s="17" t="s">
        <v>9</v>
      </c>
      <c r="C21" s="17">
        <v>430521</v>
      </c>
      <c r="D21" s="17" t="s">
        <v>101</v>
      </c>
      <c r="E21" s="17" t="s">
        <v>106</v>
      </c>
      <c r="F21" s="17" t="s">
        <v>107</v>
      </c>
      <c r="G21" s="17" t="s">
        <v>108</v>
      </c>
      <c r="H21" s="17">
        <v>0.268</v>
      </c>
      <c r="I21" s="17" t="s">
        <v>44</v>
      </c>
      <c r="J21" s="17" t="s">
        <v>62</v>
      </c>
      <c r="K21" s="17" t="s">
        <v>46</v>
      </c>
      <c r="L21" s="17">
        <v>15.04</v>
      </c>
      <c r="M21" s="17">
        <v>7</v>
      </c>
      <c r="N21" s="17">
        <v>7</v>
      </c>
      <c r="O21" s="17" t="s">
        <v>109</v>
      </c>
      <c r="P21" s="17">
        <v>65</v>
      </c>
      <c r="Q21" s="14">
        <v>26</v>
      </c>
      <c r="R21" s="14">
        <f t="shared" si="1"/>
        <v>26</v>
      </c>
      <c r="S21" s="17"/>
      <c r="T21" s="17"/>
      <c r="U21" s="7"/>
      <c r="V21" s="8"/>
      <c r="W21" s="8"/>
      <c r="X21" s="9"/>
      <c r="Y21" s="10"/>
      <c r="Z21" s="10"/>
      <c r="AD21" s="45"/>
    </row>
    <row r="22" s="5" customFormat="1" ht="23.25" customHeight="1" spans="1:30">
      <c r="A22" s="17">
        <v>66</v>
      </c>
      <c r="B22" s="17" t="s">
        <v>9</v>
      </c>
      <c r="C22" s="17">
        <v>430521</v>
      </c>
      <c r="D22" s="17" t="s">
        <v>101</v>
      </c>
      <c r="E22" s="17" t="s">
        <v>110</v>
      </c>
      <c r="F22" s="17" t="s">
        <v>111</v>
      </c>
      <c r="G22" s="17" t="s">
        <v>112</v>
      </c>
      <c r="H22" s="17">
        <v>0.467</v>
      </c>
      <c r="I22" s="17" t="s">
        <v>44</v>
      </c>
      <c r="J22" s="17" t="s">
        <v>62</v>
      </c>
      <c r="K22" s="17" t="s">
        <v>46</v>
      </c>
      <c r="L22" s="17">
        <v>23.04</v>
      </c>
      <c r="M22" s="17">
        <v>5.5</v>
      </c>
      <c r="N22" s="17">
        <v>5.5</v>
      </c>
      <c r="O22" s="17" t="s">
        <v>113</v>
      </c>
      <c r="P22" s="17">
        <v>87</v>
      </c>
      <c r="Q22" s="14">
        <v>32</v>
      </c>
      <c r="R22" s="14">
        <f t="shared" si="1"/>
        <v>32</v>
      </c>
      <c r="S22" s="17"/>
      <c r="T22" s="17"/>
      <c r="U22" s="7"/>
      <c r="V22" s="8"/>
      <c r="W22" s="8"/>
      <c r="X22" s="9"/>
      <c r="Y22" s="10"/>
      <c r="Z22" s="10"/>
      <c r="AD22" s="45"/>
    </row>
    <row r="23" s="5" customFormat="1" ht="23.25" customHeight="1" spans="1:30">
      <c r="A23" s="17">
        <v>67</v>
      </c>
      <c r="B23" s="17" t="s">
        <v>9</v>
      </c>
      <c r="C23" s="17">
        <v>430521</v>
      </c>
      <c r="D23" s="17" t="s">
        <v>101</v>
      </c>
      <c r="E23" s="17" t="s">
        <v>114</v>
      </c>
      <c r="F23" s="17" t="s">
        <v>115</v>
      </c>
      <c r="G23" s="17" t="s">
        <v>116</v>
      </c>
      <c r="H23" s="17">
        <v>0.298</v>
      </c>
      <c r="I23" s="17" t="s">
        <v>44</v>
      </c>
      <c r="J23" s="17" t="s">
        <v>62</v>
      </c>
      <c r="K23" s="17" t="s">
        <v>46</v>
      </c>
      <c r="L23" s="17">
        <v>23.04</v>
      </c>
      <c r="M23" s="17">
        <v>5.5</v>
      </c>
      <c r="N23" s="17">
        <v>5.5</v>
      </c>
      <c r="O23" s="17" t="s">
        <v>117</v>
      </c>
      <c r="P23" s="17">
        <v>88</v>
      </c>
      <c r="Q23" s="14">
        <v>32</v>
      </c>
      <c r="R23" s="14">
        <f t="shared" si="1"/>
        <v>32</v>
      </c>
      <c r="S23" s="17"/>
      <c r="T23" s="17"/>
      <c r="U23" s="7"/>
      <c r="V23" s="8"/>
      <c r="W23" s="8"/>
      <c r="X23" s="9"/>
      <c r="Y23" s="10"/>
      <c r="Z23" s="10"/>
      <c r="AD23" s="45"/>
    </row>
    <row r="24" s="5" customFormat="1" ht="23.25" customHeight="1" spans="1:30">
      <c r="A24" s="17">
        <v>68</v>
      </c>
      <c r="B24" s="17" t="s">
        <v>9</v>
      </c>
      <c r="C24" s="17">
        <v>430523</v>
      </c>
      <c r="D24" s="17" t="s">
        <v>118</v>
      </c>
      <c r="E24" s="17" t="s">
        <v>119</v>
      </c>
      <c r="F24" s="17" t="s">
        <v>120</v>
      </c>
      <c r="G24" s="17" t="s">
        <v>121</v>
      </c>
      <c r="H24" s="17">
        <v>2.904</v>
      </c>
      <c r="I24" s="17" t="s">
        <v>44</v>
      </c>
      <c r="J24" s="17" t="s">
        <v>62</v>
      </c>
      <c r="K24" s="17" t="s">
        <v>46</v>
      </c>
      <c r="L24" s="17">
        <v>18.82</v>
      </c>
      <c r="M24" s="17">
        <v>5.5</v>
      </c>
      <c r="N24" s="17">
        <v>5.5</v>
      </c>
      <c r="O24" s="17" t="s">
        <v>122</v>
      </c>
      <c r="P24" s="17">
        <v>58</v>
      </c>
      <c r="Q24" s="14">
        <v>31</v>
      </c>
      <c r="R24" s="14">
        <f t="shared" si="1"/>
        <v>31</v>
      </c>
      <c r="S24" s="17"/>
      <c r="T24" s="17"/>
      <c r="U24" s="7"/>
      <c r="V24" s="8"/>
      <c r="W24" s="8"/>
      <c r="X24" s="9"/>
      <c r="Y24" s="10"/>
      <c r="Z24" s="10"/>
      <c r="AD24" s="45"/>
    </row>
    <row r="25" s="5" customFormat="1" ht="23.25" customHeight="1" spans="1:30">
      <c r="A25" s="17">
        <v>69</v>
      </c>
      <c r="B25" s="17" t="s">
        <v>9</v>
      </c>
      <c r="C25" s="17">
        <v>430528</v>
      </c>
      <c r="D25" s="17" t="s">
        <v>123</v>
      </c>
      <c r="E25" s="17" t="s">
        <v>124</v>
      </c>
      <c r="F25" s="17" t="s">
        <v>125</v>
      </c>
      <c r="G25" s="17" t="s">
        <v>126</v>
      </c>
      <c r="H25" s="17">
        <v>0.07</v>
      </c>
      <c r="I25" s="17" t="s">
        <v>57</v>
      </c>
      <c r="J25" s="17" t="s">
        <v>62</v>
      </c>
      <c r="K25" s="17" t="s">
        <v>46</v>
      </c>
      <c r="L25" s="17">
        <v>51.52</v>
      </c>
      <c r="M25" s="17">
        <v>5.5</v>
      </c>
      <c r="N25" s="17">
        <v>5.5</v>
      </c>
      <c r="O25" s="17" t="s">
        <v>127</v>
      </c>
      <c r="P25" s="17">
        <v>156</v>
      </c>
      <c r="Q25" s="14">
        <v>85</v>
      </c>
      <c r="R25" s="14">
        <f t="shared" si="1"/>
        <v>85</v>
      </c>
      <c r="S25" s="17"/>
      <c r="T25" s="17"/>
      <c r="U25" s="7"/>
      <c r="V25" s="8"/>
      <c r="W25" s="8"/>
      <c r="X25" s="9"/>
      <c r="Y25" s="10"/>
      <c r="Z25" s="10"/>
      <c r="AD25" s="45"/>
    </row>
    <row r="26" s="5" customFormat="1" ht="23.25" customHeight="1" spans="1:30">
      <c r="A26" s="17">
        <v>70</v>
      </c>
      <c r="B26" s="17" t="s">
        <v>9</v>
      </c>
      <c r="C26" s="17">
        <v>430528</v>
      </c>
      <c r="D26" s="17" t="s">
        <v>123</v>
      </c>
      <c r="E26" s="17" t="s">
        <v>128</v>
      </c>
      <c r="F26" s="17" t="s">
        <v>129</v>
      </c>
      <c r="G26" s="17" t="s">
        <v>130</v>
      </c>
      <c r="H26" s="17">
        <v>0.042</v>
      </c>
      <c r="I26" s="17" t="s">
        <v>44</v>
      </c>
      <c r="J26" s="17" t="s">
        <v>45</v>
      </c>
      <c r="K26" s="17" t="s">
        <v>51</v>
      </c>
      <c r="L26" s="17">
        <v>11</v>
      </c>
      <c r="M26" s="17">
        <v>6.3</v>
      </c>
      <c r="N26" s="17">
        <v>6.3</v>
      </c>
      <c r="O26" s="17" t="s">
        <v>131</v>
      </c>
      <c r="P26" s="17">
        <v>58</v>
      </c>
      <c r="Q26" s="14">
        <v>11</v>
      </c>
      <c r="R26" s="14">
        <f t="shared" si="1"/>
        <v>11</v>
      </c>
      <c r="S26" s="17"/>
      <c r="T26" s="17"/>
      <c r="U26" s="7"/>
      <c r="V26" s="8"/>
      <c r="W26" s="8"/>
      <c r="X26" s="9"/>
      <c r="Y26" s="10"/>
      <c r="Z26" s="10"/>
      <c r="AD26" s="45"/>
    </row>
    <row r="27" s="5" customFormat="1" ht="23.25" customHeight="1" spans="1:30">
      <c r="A27" s="17">
        <v>71</v>
      </c>
      <c r="B27" s="17" t="s">
        <v>9</v>
      </c>
      <c r="C27" s="17">
        <v>430528</v>
      </c>
      <c r="D27" s="17" t="s">
        <v>123</v>
      </c>
      <c r="E27" s="17" t="s">
        <v>132</v>
      </c>
      <c r="F27" s="17" t="s">
        <v>133</v>
      </c>
      <c r="G27" s="17" t="s">
        <v>134</v>
      </c>
      <c r="H27" s="17">
        <v>5.165</v>
      </c>
      <c r="I27" s="17" t="s">
        <v>44</v>
      </c>
      <c r="J27" s="17" t="s">
        <v>45</v>
      </c>
      <c r="K27" s="17" t="s">
        <v>46</v>
      </c>
      <c r="L27" s="17">
        <v>28.04</v>
      </c>
      <c r="M27" s="17">
        <v>5.5</v>
      </c>
      <c r="N27" s="17">
        <v>5.5</v>
      </c>
      <c r="O27" s="17" t="s">
        <v>135</v>
      </c>
      <c r="P27" s="17">
        <v>92</v>
      </c>
      <c r="Q27" s="14">
        <v>46</v>
      </c>
      <c r="R27" s="14">
        <f t="shared" si="1"/>
        <v>46</v>
      </c>
      <c r="S27" s="17"/>
      <c r="T27" s="17"/>
      <c r="U27" s="7"/>
      <c r="V27" s="8"/>
      <c r="W27" s="8"/>
      <c r="X27" s="9"/>
      <c r="Y27" s="10"/>
      <c r="Z27" s="10"/>
      <c r="AD27" s="45"/>
    </row>
    <row r="28" s="5" customFormat="1" ht="23.25" customHeight="1" spans="1:30">
      <c r="A28" s="17">
        <v>72</v>
      </c>
      <c r="B28" s="17" t="s">
        <v>9</v>
      </c>
      <c r="C28" s="17">
        <v>430528</v>
      </c>
      <c r="D28" s="17" t="s">
        <v>123</v>
      </c>
      <c r="E28" s="17" t="s">
        <v>136</v>
      </c>
      <c r="F28" s="17" t="s">
        <v>137</v>
      </c>
      <c r="G28" s="17" t="s">
        <v>138</v>
      </c>
      <c r="H28" s="17">
        <v>7.844</v>
      </c>
      <c r="I28" s="17" t="s">
        <v>44</v>
      </c>
      <c r="J28" s="17" t="s">
        <v>62</v>
      </c>
      <c r="K28" s="17" t="s">
        <v>46</v>
      </c>
      <c r="L28" s="17">
        <v>66.04</v>
      </c>
      <c r="M28" s="17">
        <v>6.75</v>
      </c>
      <c r="N28" s="17">
        <v>6.75</v>
      </c>
      <c r="O28" s="17" t="s">
        <v>139</v>
      </c>
      <c r="P28" s="17">
        <v>251</v>
      </c>
      <c r="Q28" s="14">
        <v>134</v>
      </c>
      <c r="R28" s="14">
        <f t="shared" si="1"/>
        <v>134</v>
      </c>
      <c r="S28" s="17"/>
      <c r="T28" s="17"/>
      <c r="U28" s="7"/>
      <c r="V28" s="8"/>
      <c r="W28" s="8"/>
      <c r="X28" s="9"/>
      <c r="Y28" s="10"/>
      <c r="Z28" s="10"/>
      <c r="AD28" s="45"/>
    </row>
    <row r="29" s="5" customFormat="1" ht="23.25" customHeight="1" spans="1:30">
      <c r="A29" s="17">
        <v>73</v>
      </c>
      <c r="B29" s="17" t="s">
        <v>9</v>
      </c>
      <c r="C29" s="17">
        <v>430522</v>
      </c>
      <c r="D29" s="17" t="s">
        <v>140</v>
      </c>
      <c r="E29" s="17" t="s">
        <v>141</v>
      </c>
      <c r="F29" s="17" t="s">
        <v>142</v>
      </c>
      <c r="G29" s="17" t="s">
        <v>143</v>
      </c>
      <c r="H29" s="17">
        <v>0.188</v>
      </c>
      <c r="I29" s="17" t="s">
        <v>44</v>
      </c>
      <c r="J29" s="17" t="s">
        <v>45</v>
      </c>
      <c r="K29" s="17" t="s">
        <v>46</v>
      </c>
      <c r="L29" s="17">
        <v>32.84</v>
      </c>
      <c r="M29" s="17">
        <v>6.5</v>
      </c>
      <c r="N29" s="17">
        <v>6.5</v>
      </c>
      <c r="O29" s="17" t="s">
        <v>144</v>
      </c>
      <c r="P29" s="17">
        <v>108</v>
      </c>
      <c r="Q29" s="14">
        <v>64</v>
      </c>
      <c r="R29" s="14">
        <f t="shared" si="1"/>
        <v>64</v>
      </c>
      <c r="S29" s="17"/>
      <c r="T29" s="17"/>
      <c r="U29" s="7"/>
      <c r="V29" s="8"/>
      <c r="W29" s="8"/>
      <c r="X29" s="9"/>
      <c r="Y29" s="10"/>
      <c r="Z29" s="10"/>
      <c r="AD29" s="45"/>
    </row>
    <row r="30" s="5" customFormat="1" ht="23.25" customHeight="1" spans="1:30">
      <c r="A30" s="17">
        <v>74</v>
      </c>
      <c r="B30" s="17" t="s">
        <v>9</v>
      </c>
      <c r="C30" s="17">
        <v>430522</v>
      </c>
      <c r="D30" s="17" t="s">
        <v>140</v>
      </c>
      <c r="E30" s="17" t="s">
        <v>145</v>
      </c>
      <c r="F30" s="17" t="s">
        <v>146</v>
      </c>
      <c r="G30" s="17" t="s">
        <v>147</v>
      </c>
      <c r="H30" s="17">
        <v>0.112</v>
      </c>
      <c r="I30" s="17" t="s">
        <v>44</v>
      </c>
      <c r="J30" s="17" t="s">
        <v>62</v>
      </c>
      <c r="K30" s="17" t="s">
        <v>46</v>
      </c>
      <c r="L30" s="17">
        <v>18.84</v>
      </c>
      <c r="M30" s="17">
        <v>6</v>
      </c>
      <c r="N30" s="17">
        <v>6</v>
      </c>
      <c r="O30" s="17" t="s">
        <v>148</v>
      </c>
      <c r="P30" s="17">
        <v>69</v>
      </c>
      <c r="Q30" s="14">
        <v>34</v>
      </c>
      <c r="R30" s="14">
        <f t="shared" si="1"/>
        <v>34</v>
      </c>
      <c r="S30" s="17"/>
      <c r="T30" s="17"/>
      <c r="U30" s="7"/>
      <c r="V30" s="8"/>
      <c r="W30" s="8"/>
      <c r="X30" s="9"/>
      <c r="Y30" s="10"/>
      <c r="Z30" s="10"/>
      <c r="AD30" s="45"/>
    </row>
    <row r="31" s="5" customFormat="1" ht="23.25" customHeight="1" spans="1:30">
      <c r="A31" s="17">
        <v>75</v>
      </c>
      <c r="B31" s="17" t="s">
        <v>9</v>
      </c>
      <c r="C31" s="17">
        <v>430522</v>
      </c>
      <c r="D31" s="17" t="s">
        <v>140</v>
      </c>
      <c r="E31" s="17" t="s">
        <v>149</v>
      </c>
      <c r="F31" s="17" t="s">
        <v>150</v>
      </c>
      <c r="G31" s="17" t="s">
        <v>151</v>
      </c>
      <c r="H31" s="17">
        <v>1.45</v>
      </c>
      <c r="I31" s="17" t="s">
        <v>44</v>
      </c>
      <c r="J31" s="17" t="s">
        <v>45</v>
      </c>
      <c r="K31" s="17" t="s">
        <v>46</v>
      </c>
      <c r="L31" s="17">
        <v>20.84</v>
      </c>
      <c r="M31" s="17">
        <v>6</v>
      </c>
      <c r="N31" s="17">
        <v>6</v>
      </c>
      <c r="O31" s="17" t="s">
        <v>152</v>
      </c>
      <c r="P31" s="17">
        <v>67</v>
      </c>
      <c r="Q31" s="14">
        <v>38</v>
      </c>
      <c r="R31" s="14">
        <f t="shared" si="1"/>
        <v>38</v>
      </c>
      <c r="S31" s="17"/>
      <c r="T31" s="17"/>
      <c r="U31" s="7"/>
      <c r="V31" s="8"/>
      <c r="W31" s="8"/>
      <c r="X31" s="9"/>
      <c r="Y31" s="10"/>
      <c r="Z31" s="10"/>
      <c r="AD31" s="45"/>
    </row>
    <row r="32" s="5" customFormat="1" ht="23.25" customHeight="1" spans="1:30">
      <c r="A32" s="17">
        <v>76</v>
      </c>
      <c r="B32" s="17" t="s">
        <v>9</v>
      </c>
      <c r="C32" s="17">
        <v>430522</v>
      </c>
      <c r="D32" s="17" t="s">
        <v>140</v>
      </c>
      <c r="E32" s="17" t="s">
        <v>153</v>
      </c>
      <c r="F32" s="17" t="s">
        <v>154</v>
      </c>
      <c r="G32" s="17" t="s">
        <v>155</v>
      </c>
      <c r="H32" s="17">
        <v>8.849</v>
      </c>
      <c r="I32" s="17" t="s">
        <v>44</v>
      </c>
      <c r="J32" s="17" t="s">
        <v>45</v>
      </c>
      <c r="K32" s="17" t="s">
        <v>46</v>
      </c>
      <c r="L32" s="17">
        <v>20.84</v>
      </c>
      <c r="M32" s="17">
        <v>6.5</v>
      </c>
      <c r="N32" s="17">
        <v>6.5</v>
      </c>
      <c r="O32" s="17" t="s">
        <v>156</v>
      </c>
      <c r="P32" s="17">
        <v>73</v>
      </c>
      <c r="Q32" s="14">
        <v>41</v>
      </c>
      <c r="R32" s="14">
        <f t="shared" si="1"/>
        <v>41</v>
      </c>
      <c r="S32" s="17"/>
      <c r="T32" s="17"/>
      <c r="U32" s="7"/>
      <c r="V32" s="8"/>
      <c r="W32" s="8"/>
      <c r="X32" s="9"/>
      <c r="Y32" s="10"/>
      <c r="Z32" s="10"/>
      <c r="AD32" s="45"/>
    </row>
    <row r="33" s="5" customFormat="1" ht="23.25" customHeight="1" spans="1:30">
      <c r="A33" s="17">
        <v>77</v>
      </c>
      <c r="B33" s="17" t="s">
        <v>9</v>
      </c>
      <c r="C33" s="17">
        <v>430522</v>
      </c>
      <c r="D33" s="17" t="s">
        <v>140</v>
      </c>
      <c r="E33" s="17" t="s">
        <v>157</v>
      </c>
      <c r="F33" s="17" t="s">
        <v>158</v>
      </c>
      <c r="G33" s="17" t="s">
        <v>159</v>
      </c>
      <c r="H33" s="17">
        <v>3.01</v>
      </c>
      <c r="I33" s="17" t="s">
        <v>57</v>
      </c>
      <c r="J33" s="17" t="s">
        <v>62</v>
      </c>
      <c r="K33" s="17" t="s">
        <v>46</v>
      </c>
      <c r="L33" s="17">
        <v>18.84</v>
      </c>
      <c r="M33" s="17">
        <v>6.5</v>
      </c>
      <c r="N33" s="17">
        <v>6.5</v>
      </c>
      <c r="O33" s="17" t="s">
        <v>160</v>
      </c>
      <c r="P33" s="17">
        <v>76</v>
      </c>
      <c r="Q33" s="14">
        <v>37</v>
      </c>
      <c r="R33" s="14">
        <f t="shared" si="1"/>
        <v>37</v>
      </c>
      <c r="S33" s="17"/>
      <c r="T33" s="17"/>
      <c r="U33" s="7"/>
      <c r="V33" s="8"/>
      <c r="W33" s="8"/>
      <c r="X33" s="9"/>
      <c r="Y33" s="10"/>
      <c r="Z33" s="10"/>
      <c r="AD33" s="45"/>
    </row>
    <row r="34" s="5" customFormat="1" ht="23.25" customHeight="1" spans="1:30">
      <c r="A34" s="17">
        <v>78</v>
      </c>
      <c r="B34" s="17" t="s">
        <v>9</v>
      </c>
      <c r="C34" s="17">
        <v>430522</v>
      </c>
      <c r="D34" s="17" t="s">
        <v>140</v>
      </c>
      <c r="E34" s="17" t="s">
        <v>161</v>
      </c>
      <c r="F34" s="17" t="s">
        <v>162</v>
      </c>
      <c r="G34" s="17" t="s">
        <v>163</v>
      </c>
      <c r="H34" s="17">
        <v>0.438</v>
      </c>
      <c r="I34" s="17" t="s">
        <v>44</v>
      </c>
      <c r="J34" s="17" t="s">
        <v>45</v>
      </c>
      <c r="K34" s="17" t="s">
        <v>46</v>
      </c>
      <c r="L34" s="17">
        <v>18.84</v>
      </c>
      <c r="M34" s="17">
        <v>6.5</v>
      </c>
      <c r="N34" s="17">
        <v>6.5</v>
      </c>
      <c r="O34" s="17" t="s">
        <v>164</v>
      </c>
      <c r="P34" s="17">
        <v>67</v>
      </c>
      <c r="Q34" s="14">
        <v>37</v>
      </c>
      <c r="R34" s="14">
        <f t="shared" si="1"/>
        <v>37</v>
      </c>
      <c r="S34" s="17"/>
      <c r="T34" s="17"/>
      <c r="U34" s="7"/>
      <c r="V34" s="8"/>
      <c r="W34" s="8"/>
      <c r="X34" s="9"/>
      <c r="Y34" s="10"/>
      <c r="Z34" s="10"/>
      <c r="AD34" s="45"/>
    </row>
    <row r="35" s="5" customFormat="1" ht="23.25" customHeight="1" spans="1:30">
      <c r="A35" s="17">
        <v>79</v>
      </c>
      <c r="B35" s="17" t="s">
        <v>9</v>
      </c>
      <c r="C35" s="17">
        <v>430522</v>
      </c>
      <c r="D35" s="17" t="s">
        <v>140</v>
      </c>
      <c r="E35" s="17" t="s">
        <v>165</v>
      </c>
      <c r="F35" s="17" t="s">
        <v>166</v>
      </c>
      <c r="G35" s="17" t="s">
        <v>167</v>
      </c>
      <c r="H35" s="17">
        <v>0.441</v>
      </c>
      <c r="I35" s="17" t="s">
        <v>57</v>
      </c>
      <c r="J35" s="17" t="s">
        <v>45</v>
      </c>
      <c r="K35" s="17" t="s">
        <v>46</v>
      </c>
      <c r="L35" s="17">
        <v>20.84</v>
      </c>
      <c r="M35" s="17">
        <v>6.5</v>
      </c>
      <c r="N35" s="17">
        <v>6.5</v>
      </c>
      <c r="O35" s="17" t="s">
        <v>168</v>
      </c>
      <c r="P35" s="17">
        <v>70</v>
      </c>
      <c r="Q35" s="14">
        <v>41</v>
      </c>
      <c r="R35" s="14">
        <f t="shared" si="1"/>
        <v>41</v>
      </c>
      <c r="S35" s="17"/>
      <c r="T35" s="17"/>
      <c r="U35" s="7"/>
      <c r="V35" s="8"/>
      <c r="W35" s="8"/>
      <c r="X35" s="9"/>
      <c r="Y35" s="10"/>
      <c r="Z35" s="10"/>
      <c r="AD35" s="45"/>
    </row>
    <row r="36" s="5" customFormat="1" ht="23.25" customHeight="1" spans="1:30">
      <c r="A36" s="17">
        <v>80</v>
      </c>
      <c r="B36" s="17" t="s">
        <v>9</v>
      </c>
      <c r="C36" s="17">
        <v>430522</v>
      </c>
      <c r="D36" s="17" t="s">
        <v>140</v>
      </c>
      <c r="E36" s="17" t="s">
        <v>169</v>
      </c>
      <c r="F36" s="17" t="s">
        <v>170</v>
      </c>
      <c r="G36" s="17" t="s">
        <v>171</v>
      </c>
      <c r="H36" s="17">
        <v>0.335</v>
      </c>
      <c r="I36" s="17" t="s">
        <v>44</v>
      </c>
      <c r="J36" s="17" t="s">
        <v>62</v>
      </c>
      <c r="K36" s="17" t="s">
        <v>46</v>
      </c>
      <c r="L36" s="17">
        <v>23.84</v>
      </c>
      <c r="M36" s="17">
        <v>6.5</v>
      </c>
      <c r="N36" s="17">
        <v>6.5</v>
      </c>
      <c r="O36" s="17" t="s">
        <v>172</v>
      </c>
      <c r="P36" s="17">
        <v>75</v>
      </c>
      <c r="Q36" s="14">
        <v>46</v>
      </c>
      <c r="R36" s="14">
        <f t="shared" si="1"/>
        <v>46</v>
      </c>
      <c r="S36" s="17"/>
      <c r="T36" s="17"/>
      <c r="U36" s="7"/>
      <c r="V36" s="8"/>
      <c r="W36" s="8"/>
      <c r="X36" s="9"/>
      <c r="Y36" s="10"/>
      <c r="Z36" s="10"/>
      <c r="AD36" s="45"/>
    </row>
    <row r="37" s="5" customFormat="1" ht="23.25" customHeight="1" spans="1:30">
      <c r="A37" s="17">
        <v>81</v>
      </c>
      <c r="B37" s="17" t="s">
        <v>9</v>
      </c>
      <c r="C37" s="17">
        <v>430522</v>
      </c>
      <c r="D37" s="17" t="s">
        <v>140</v>
      </c>
      <c r="E37" s="17" t="s">
        <v>173</v>
      </c>
      <c r="F37" s="17" t="s">
        <v>174</v>
      </c>
      <c r="G37" s="17" t="s">
        <v>175</v>
      </c>
      <c r="H37" s="17">
        <v>3.211</v>
      </c>
      <c r="I37" s="17" t="s">
        <v>44</v>
      </c>
      <c r="J37" s="17" t="s">
        <v>45</v>
      </c>
      <c r="K37" s="17" t="s">
        <v>46</v>
      </c>
      <c r="L37" s="17">
        <v>18.84</v>
      </c>
      <c r="M37" s="17">
        <v>6.5</v>
      </c>
      <c r="N37" s="17">
        <v>6.5</v>
      </c>
      <c r="O37" s="17" t="s">
        <v>176</v>
      </c>
      <c r="P37" s="17">
        <v>73</v>
      </c>
      <c r="Q37" s="14">
        <v>37</v>
      </c>
      <c r="R37" s="14">
        <f t="shared" si="1"/>
        <v>37</v>
      </c>
      <c r="S37" s="17"/>
      <c r="T37" s="17"/>
      <c r="U37" s="7"/>
      <c r="V37" s="8"/>
      <c r="W37" s="8"/>
      <c r="X37" s="9"/>
      <c r="Y37" s="10"/>
      <c r="Z37" s="10"/>
      <c r="AD37" s="45"/>
    </row>
    <row r="38" s="5" customFormat="1" ht="23.25" customHeight="1" spans="1:30">
      <c r="A38" s="17">
        <v>82</v>
      </c>
      <c r="B38" s="17" t="s">
        <v>9</v>
      </c>
      <c r="C38" s="17">
        <v>430522</v>
      </c>
      <c r="D38" s="17" t="s">
        <v>140</v>
      </c>
      <c r="E38" s="17" t="s">
        <v>177</v>
      </c>
      <c r="F38" s="17" t="s">
        <v>178</v>
      </c>
      <c r="G38" s="17" t="s">
        <v>179</v>
      </c>
      <c r="H38" s="17">
        <v>0.649</v>
      </c>
      <c r="I38" s="17" t="s">
        <v>57</v>
      </c>
      <c r="J38" s="17" t="s">
        <v>45</v>
      </c>
      <c r="K38" s="17" t="s">
        <v>46</v>
      </c>
      <c r="L38" s="17">
        <v>18.84</v>
      </c>
      <c r="M38" s="17">
        <v>6.5</v>
      </c>
      <c r="N38" s="17">
        <v>6.5</v>
      </c>
      <c r="O38" s="17" t="s">
        <v>180</v>
      </c>
      <c r="P38" s="17">
        <v>62</v>
      </c>
      <c r="Q38" s="14">
        <v>37</v>
      </c>
      <c r="R38" s="14">
        <f t="shared" si="1"/>
        <v>37</v>
      </c>
      <c r="S38" s="17"/>
      <c r="T38" s="17"/>
      <c r="U38" s="7"/>
      <c r="V38" s="8"/>
      <c r="W38" s="8"/>
      <c r="X38" s="9"/>
      <c r="Y38" s="10"/>
      <c r="Z38" s="10"/>
      <c r="AD38" s="45"/>
    </row>
    <row r="39" s="5" customFormat="1" ht="23.25" customHeight="1" spans="1:30">
      <c r="A39" s="17">
        <v>83</v>
      </c>
      <c r="B39" s="17" t="s">
        <v>9</v>
      </c>
      <c r="C39" s="17">
        <v>430522</v>
      </c>
      <c r="D39" s="17" t="s">
        <v>140</v>
      </c>
      <c r="E39" s="17" t="s">
        <v>181</v>
      </c>
      <c r="F39" s="17" t="s">
        <v>182</v>
      </c>
      <c r="G39" s="17" t="s">
        <v>183</v>
      </c>
      <c r="H39" s="17">
        <v>3.766</v>
      </c>
      <c r="I39" s="17" t="s">
        <v>44</v>
      </c>
      <c r="J39" s="17" t="s">
        <v>62</v>
      </c>
      <c r="K39" s="17" t="s">
        <v>46</v>
      </c>
      <c r="L39" s="17">
        <v>20.84</v>
      </c>
      <c r="M39" s="17">
        <v>6.5</v>
      </c>
      <c r="N39" s="17">
        <v>6.5</v>
      </c>
      <c r="O39" s="17" t="s">
        <v>184</v>
      </c>
      <c r="P39" s="17">
        <v>78</v>
      </c>
      <c r="Q39" s="14">
        <v>41</v>
      </c>
      <c r="R39" s="14">
        <f t="shared" si="1"/>
        <v>41</v>
      </c>
      <c r="S39" s="17"/>
      <c r="T39" s="17"/>
      <c r="U39" s="7"/>
      <c r="V39" s="8"/>
      <c r="W39" s="8"/>
      <c r="X39" s="9"/>
      <c r="Y39" s="10"/>
      <c r="Z39" s="10"/>
      <c r="AD39" s="45"/>
    </row>
    <row r="40" s="5" customFormat="1" ht="23.25" customHeight="1" spans="1:30">
      <c r="A40" s="17">
        <v>84</v>
      </c>
      <c r="B40" s="17" t="s">
        <v>9</v>
      </c>
      <c r="C40" s="17">
        <v>430522</v>
      </c>
      <c r="D40" s="17" t="s">
        <v>140</v>
      </c>
      <c r="E40" s="17" t="s">
        <v>185</v>
      </c>
      <c r="F40" s="17" t="s">
        <v>90</v>
      </c>
      <c r="G40" s="17" t="s">
        <v>186</v>
      </c>
      <c r="H40" s="17">
        <v>1.734</v>
      </c>
      <c r="I40" s="17" t="s">
        <v>44</v>
      </c>
      <c r="J40" s="17" t="s">
        <v>62</v>
      </c>
      <c r="K40" s="17" t="s">
        <v>46</v>
      </c>
      <c r="L40" s="17">
        <v>28.84</v>
      </c>
      <c r="M40" s="17">
        <v>6.5</v>
      </c>
      <c r="N40" s="17">
        <v>6.5</v>
      </c>
      <c r="O40" s="17" t="s">
        <v>187</v>
      </c>
      <c r="P40" s="17">
        <v>109</v>
      </c>
      <c r="Q40" s="14">
        <v>56</v>
      </c>
      <c r="R40" s="14">
        <f t="shared" si="1"/>
        <v>56</v>
      </c>
      <c r="S40" s="17"/>
      <c r="T40" s="17"/>
      <c r="U40" s="7"/>
      <c r="V40" s="8"/>
      <c r="W40" s="8"/>
      <c r="X40" s="9"/>
      <c r="Y40" s="10"/>
      <c r="Z40" s="10"/>
      <c r="AD40" s="45"/>
    </row>
  </sheetData>
  <autoFilter ref="A5:AE40">
    <extLst/>
  </autoFilter>
  <mergeCells count="24">
    <mergeCell ref="A1:C1"/>
    <mergeCell ref="A2:T2"/>
    <mergeCell ref="U4:Y4"/>
    <mergeCell ref="Z4:AC4"/>
    <mergeCell ref="A3:A5"/>
    <mergeCell ref="B3:B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AD4:AD5"/>
    <mergeCell ref="C3:D4"/>
  </mergeCells>
  <printOptions horizontalCentered="1"/>
  <pageMargins left="0.31496062992126" right="0.15748031496063" top="0.48" bottom="0.47244094488189" header="0.196850393700787" footer="0.15748031496063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(2)</vt:lpstr>
      <vt:lpstr>村道危桥明细表计划下达稿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2020-03-09T06:48:00Z</cp:lastPrinted>
  <dcterms:modified xsi:type="dcterms:W3CDTF">2020-07-28T00:50:21Z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