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80"/>
  </bookViews>
  <sheets>
    <sheet name="Sheet1" sheetId="1" r:id="rId1"/>
  </sheets>
  <definedNames>
    <definedName name="_xlnm._FilterDatabase" localSheetId="0" hidden="1">Sheet1!$A$4:$V$92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<sst xmlns="http://schemas.openxmlformats.org/spreadsheetml/2006/main" count="246" uniqueCount="144">
  <si>
    <t xml:space="preserve">道路客运班线经营申请许可事项汇总表（2022.1.12） </t>
  </si>
  <si>
    <t>为增强决策的透明性、合理性与科学性，现将近期客运班线经营申请事项公示如下，欢迎广大群众和经营业户进行监督，如有意见或建议的，请于公示起5个工作日内书面向我局运输科或行政审批科反映，并在反映材料上署名，所反映的内容必须真实。
反映人为法人的，反映材料必须由其法定代表人或者授权代表签字并盖章；为其他组织或个人的，反映材料必须由其主要负责人或者本人签字，并附有效身份证明复印件。否则视同为意见无效。
受理电话：0739-5391450 /5396102         
传真电话：0739-5390842</t>
  </si>
  <si>
    <t>序号</t>
  </si>
  <si>
    <t>申请经营单位</t>
  </si>
  <si>
    <t>班线起讫地</t>
  </si>
  <si>
    <t>中途停靠地</t>
  </si>
  <si>
    <t>营运里程</t>
  </si>
  <si>
    <t>日发班次下限</t>
  </si>
  <si>
    <t>经营期限</t>
  </si>
  <si>
    <t>车辆要求</t>
  </si>
  <si>
    <t>客车类型</t>
  </si>
  <si>
    <t>服务质量考核</t>
  </si>
  <si>
    <t>年度违章通报</t>
  </si>
  <si>
    <t>车牌号码</t>
  </si>
  <si>
    <t>原车注册日期</t>
  </si>
  <si>
    <t>起讫地意见</t>
  </si>
  <si>
    <t>公示情况</t>
  </si>
  <si>
    <t>原经营期限</t>
  </si>
  <si>
    <t>申请经营年限</t>
  </si>
  <si>
    <t>类型等级</t>
  </si>
  <si>
    <t>技术等级</t>
  </si>
  <si>
    <t>台数</t>
  </si>
  <si>
    <t>座位数</t>
  </si>
  <si>
    <t>班线类别</t>
  </si>
  <si>
    <t>特殊情况</t>
  </si>
  <si>
    <t>公司一年</t>
  </si>
  <si>
    <t>单车二年</t>
  </si>
  <si>
    <t>公司次数</t>
  </si>
  <si>
    <t>单车次数</t>
  </si>
  <si>
    <t>邵阳市锦天客运服务有限公司</t>
  </si>
  <si>
    <t>邵阳连泰鞋业-新邵寺门前</t>
  </si>
  <si>
    <t>无（通勤车、上下班接送）</t>
  </si>
  <si>
    <t>2班/天</t>
  </si>
  <si>
    <t>2021.4.10</t>
  </si>
  <si>
    <t>普通</t>
  </si>
  <si>
    <t>贰级</t>
  </si>
  <si>
    <t>四类</t>
  </si>
  <si>
    <t>AA</t>
  </si>
  <si>
    <t>无AB记录</t>
  </si>
  <si>
    <t>湘EB9350</t>
  </si>
  <si>
    <t>湘EB8261</t>
  </si>
  <si>
    <t>湘EB9351</t>
  </si>
  <si>
    <t>湘EB9298</t>
  </si>
  <si>
    <t>湘EB9250</t>
  </si>
  <si>
    <t>湘EB8259</t>
  </si>
  <si>
    <t>湘EB9301</t>
  </si>
  <si>
    <t>湘EB7556</t>
  </si>
  <si>
    <r>
      <rPr>
        <sz val="10"/>
        <rFont val="宋体"/>
        <charset val="134"/>
      </rPr>
      <t>湘</t>
    </r>
    <r>
      <rPr>
        <sz val="10"/>
        <rFont val="宋体"/>
        <charset val="134"/>
      </rPr>
      <t>EB7698</t>
    </r>
  </si>
  <si>
    <t>邵阳连泰鞋业-檀江</t>
  </si>
  <si>
    <t>湘EB9398</t>
  </si>
  <si>
    <t>湘EB9411</t>
  </si>
  <si>
    <t>湘EB9343</t>
  </si>
  <si>
    <t>湘EB9510</t>
  </si>
  <si>
    <t>2012//1/12</t>
  </si>
  <si>
    <t>湘EB7385</t>
  </si>
  <si>
    <t>湘EB9280</t>
  </si>
  <si>
    <t>邵阳连泰鞋业-邵东魏家桥</t>
  </si>
  <si>
    <t>湘EB9243</t>
  </si>
  <si>
    <t>湘EB9422</t>
  </si>
  <si>
    <t>湘EB8255</t>
  </si>
  <si>
    <t>湘EB7547</t>
  </si>
  <si>
    <t>湘EB9332</t>
  </si>
  <si>
    <t>湘EB9326</t>
  </si>
  <si>
    <t>湘EB8252</t>
  </si>
  <si>
    <t>湘EB8930</t>
  </si>
  <si>
    <t>湘EB8540</t>
  </si>
  <si>
    <t>湘EB7455</t>
  </si>
  <si>
    <t>湘EB9313</t>
  </si>
  <si>
    <t>湘EB3003</t>
  </si>
  <si>
    <t>邵阳连泰鞋业-邵阳县谷洲</t>
  </si>
  <si>
    <t>湘EB9286</t>
  </si>
  <si>
    <t>湘EB9308</t>
  </si>
  <si>
    <t>湘EB9309</t>
  </si>
  <si>
    <t>湘EB9503</t>
  </si>
  <si>
    <t>湘EB9307</t>
  </si>
  <si>
    <t>湘EB9499</t>
  </si>
  <si>
    <t>湘EB8267</t>
  </si>
  <si>
    <t>湘EB9513</t>
  </si>
  <si>
    <t>湘EB9485</t>
  </si>
  <si>
    <t>邵阳连泰鞋业-邵阳县九公桥</t>
  </si>
  <si>
    <t>湘EB9299</t>
  </si>
  <si>
    <t>湘EB9287</t>
  </si>
  <si>
    <t>湘EB8269</t>
  </si>
  <si>
    <t>湘EB8249</t>
  </si>
  <si>
    <t>湘EB9500</t>
  </si>
  <si>
    <t>湘EB8262</t>
  </si>
  <si>
    <t>湘EB8233</t>
  </si>
  <si>
    <t>湘EB8263</t>
  </si>
  <si>
    <t>湘EA7023</t>
  </si>
  <si>
    <t>湘EB9689</t>
  </si>
  <si>
    <t>-</t>
  </si>
  <si>
    <t>已注销待更换</t>
  </si>
  <si>
    <t>邵阳连泰鞋业-新邵陈家坊</t>
  </si>
  <si>
    <t>湘EB8235</t>
  </si>
  <si>
    <t>湘EB8227</t>
  </si>
  <si>
    <t>湘EB9507</t>
  </si>
  <si>
    <t>邵阳连泰鞋业-邵阳县长阳铺</t>
  </si>
  <si>
    <t>湘EB8231</t>
  </si>
  <si>
    <t>湘EB9047</t>
  </si>
  <si>
    <t>湘EB9463</t>
  </si>
  <si>
    <t>邵阳连泰鞋业-新邵雀塘</t>
  </si>
  <si>
    <t>湘EB8251</t>
  </si>
  <si>
    <t>湘EB9297</t>
  </si>
  <si>
    <t>湘EB9497</t>
  </si>
  <si>
    <t>湘EA0857</t>
  </si>
  <si>
    <t>湘EB9603</t>
  </si>
  <si>
    <t>湘EB9451</t>
  </si>
  <si>
    <t>邵阳连泰鞋业-新邵严塘</t>
  </si>
  <si>
    <t>湘EB8211</t>
  </si>
  <si>
    <t>湘EB9130</t>
  </si>
  <si>
    <t>湘EB9436</t>
  </si>
  <si>
    <t>湘EB9260</t>
  </si>
  <si>
    <t>湘EB8250</t>
  </si>
  <si>
    <t>湘EB9273</t>
  </si>
  <si>
    <t>湘EB9296</t>
  </si>
  <si>
    <t>湘EB9435</t>
  </si>
  <si>
    <t>湘EB9288</t>
  </si>
  <si>
    <t>湘EB9323</t>
  </si>
  <si>
    <t>邵阳连泰鞋业-新邵高桥村</t>
  </si>
  <si>
    <t>湘EB9418</t>
  </si>
  <si>
    <t>湘EB9291</t>
  </si>
  <si>
    <t>湘EB8237</t>
  </si>
  <si>
    <t>湘EB9421</t>
  </si>
  <si>
    <t>邵阳连泰鞋业-新邵巨口铺</t>
  </si>
  <si>
    <t>湘EB9292</t>
  </si>
  <si>
    <t>湘EB9295</t>
  </si>
  <si>
    <r>
      <rPr>
        <sz val="10"/>
        <rFont val="宋体"/>
        <charset val="134"/>
      </rPr>
      <t>湘</t>
    </r>
    <r>
      <rPr>
        <sz val="10"/>
        <rFont val="宋体"/>
        <charset val="134"/>
      </rPr>
      <t>EB9470</t>
    </r>
  </si>
  <si>
    <t>湘EB9821</t>
  </si>
  <si>
    <t>湘EB9365</t>
  </si>
  <si>
    <t>湘EB2918</t>
  </si>
  <si>
    <t>邵阳连泰鞋业-田江乡</t>
  </si>
  <si>
    <t>2021.5.10</t>
  </si>
  <si>
    <t>湘EB9445</t>
  </si>
  <si>
    <t>湘EB9505</t>
  </si>
  <si>
    <t>湘EB9508</t>
  </si>
  <si>
    <t>邵阳连泰鞋业-双清区鸟山村</t>
  </si>
  <si>
    <t>2021.7.31</t>
  </si>
  <si>
    <t>湘EB9293</t>
  </si>
  <si>
    <t>湘EB9509</t>
  </si>
  <si>
    <t>湘EB8256</t>
  </si>
  <si>
    <t>邵阳连泰鞋业-双清区马石村</t>
  </si>
  <si>
    <t>湘EB9336</t>
  </si>
  <si>
    <t>湘EB9479</t>
  </si>
  <si>
    <t>湘EB9289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</si>
</sst>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2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2"/>
  <sheetViews>
    <sheetView tabSelected="1" workbookViewId="0">
      <pane xSplit="3" ySplit="4" topLeftCell="D34" activePane="bottomRight" state="frozen"/>
      <selection/>
      <selection pane="topRight"/>
      <selection pane="bottomLeft"/>
      <selection pane="bottomRight" activeCell="P41" sqref="P41:P51"/>
    </sheetView>
  </sheetViews>
  <sheetFormatPr defaultColWidth="9" defaultRowHeight="13.5"/>
  <cols>
    <col min="1" max="1" width="5" style="2" customWidth="1"/>
    <col min="2" max="2" width="9.33333333333333" style="2" customWidth="1"/>
    <col min="3" max="3" width="8.33333333333333" style="2" customWidth="1"/>
    <col min="4" max="4" width="8.21666666666667" style="2" customWidth="1"/>
    <col min="5" max="5" width="5.66666666666667" style="2" customWidth="1"/>
    <col min="6" max="6" width="5.44166666666667" style="2" customWidth="1"/>
    <col min="7" max="7" width="9.10833333333333" style="2" customWidth="1"/>
    <col min="8" max="8" width="6.66666666666667" style="2" customWidth="1"/>
    <col min="9" max="9" width="5.10833333333333" style="2" customWidth="1"/>
    <col min="10" max="10" width="5.21666666666667" style="2" customWidth="1"/>
    <col min="11" max="11" width="4.66666666666667" style="2" customWidth="1"/>
    <col min="12" max="12" width="5" style="2" customWidth="1"/>
    <col min="13" max="13" width="5.66666666666667" style="2" customWidth="1"/>
    <col min="14" max="14" width="4.88333333333333" style="2" customWidth="1"/>
    <col min="15" max="18" width="6.10833333333333" style="2" customWidth="1"/>
    <col min="19" max="19" width="9.10833333333333" style="3" customWidth="1"/>
    <col min="20" max="20" width="11" style="2" customWidth="1"/>
    <col min="21" max="21" width="7.44166666666667" style="2" customWidth="1"/>
    <col min="22" max="22" width="5.775" style="2" customWidth="1"/>
  </cols>
  <sheetData>
    <row r="1" ht="39.75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  <c r="T1" s="4"/>
      <c r="U1" s="4"/>
      <c r="V1" s="4"/>
    </row>
    <row r="2" ht="93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"/>
      <c r="T2" s="5"/>
      <c r="U2" s="5"/>
      <c r="V2" s="5"/>
    </row>
    <row r="3" s="1" customFormat="1" ht="24.9" customHeight="1" spans="1:2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/>
      <c r="K3" s="6"/>
      <c r="L3" s="6"/>
      <c r="M3" s="6" t="s">
        <v>10</v>
      </c>
      <c r="N3" s="6"/>
      <c r="O3" s="6" t="s">
        <v>11</v>
      </c>
      <c r="P3" s="6"/>
      <c r="Q3" s="6" t="s">
        <v>12</v>
      </c>
      <c r="R3" s="6"/>
      <c r="S3" s="10" t="s">
        <v>13</v>
      </c>
      <c r="T3" s="6" t="s">
        <v>14</v>
      </c>
      <c r="U3" s="6" t="s">
        <v>15</v>
      </c>
      <c r="V3" s="6" t="s">
        <v>16</v>
      </c>
    </row>
    <row r="4" ht="31.05" customHeight="1" spans="1:22">
      <c r="A4" s="6"/>
      <c r="B4" s="6"/>
      <c r="C4" s="6"/>
      <c r="D4" s="6"/>
      <c r="E4" s="6"/>
      <c r="F4" s="6"/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6" t="s">
        <v>28</v>
      </c>
      <c r="S4" s="10"/>
      <c r="T4" s="6"/>
      <c r="U4" s="6"/>
      <c r="V4" s="6"/>
    </row>
    <row r="5" ht="19.95" customHeight="1" spans="1:22">
      <c r="A5" s="6">
        <v>1</v>
      </c>
      <c r="B5" s="7" t="s">
        <v>29</v>
      </c>
      <c r="C5" s="7" t="s">
        <v>30</v>
      </c>
      <c r="D5" s="7" t="s">
        <v>31</v>
      </c>
      <c r="E5" s="7">
        <v>15</v>
      </c>
      <c r="F5" s="7" t="s">
        <v>32</v>
      </c>
      <c r="G5" s="7" t="s">
        <v>33</v>
      </c>
      <c r="H5" s="7">
        <v>4</v>
      </c>
      <c r="I5" s="7" t="s">
        <v>34</v>
      </c>
      <c r="J5" s="7" t="s">
        <v>35</v>
      </c>
      <c r="K5" s="7">
        <v>9</v>
      </c>
      <c r="L5" s="7">
        <f>4*16+5*31</f>
        <v>219</v>
      </c>
      <c r="M5" s="7" t="s">
        <v>36</v>
      </c>
      <c r="N5" s="7"/>
      <c r="O5" s="7" t="s">
        <v>37</v>
      </c>
      <c r="P5" s="7" t="s">
        <v>38</v>
      </c>
      <c r="Q5" s="7"/>
      <c r="R5" s="7"/>
      <c r="S5" s="11" t="s">
        <v>39</v>
      </c>
      <c r="T5" s="12">
        <v>42578</v>
      </c>
      <c r="U5" s="7"/>
      <c r="V5" s="7"/>
    </row>
    <row r="6" ht="19.95" customHeight="1" spans="1:2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 t="s">
        <v>40</v>
      </c>
      <c r="T6" s="12">
        <v>42332</v>
      </c>
      <c r="U6" s="7"/>
      <c r="V6" s="7"/>
    </row>
    <row r="7" ht="19.95" customHeight="1" spans="1:2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" t="s">
        <v>41</v>
      </c>
      <c r="T7" s="12">
        <v>42578</v>
      </c>
      <c r="U7" s="7"/>
      <c r="V7" s="7"/>
    </row>
    <row r="8" ht="19.95" customHeight="1" spans="1:2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1" t="s">
        <v>42</v>
      </c>
      <c r="T8" s="12">
        <v>42570</v>
      </c>
      <c r="U8" s="7"/>
      <c r="V8" s="7"/>
    </row>
    <row r="9" ht="19.95" customHeight="1" spans="1:2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1" t="s">
        <v>43</v>
      </c>
      <c r="T9" s="12">
        <v>42570</v>
      </c>
      <c r="U9" s="7"/>
      <c r="V9" s="7"/>
    </row>
    <row r="10" ht="19.95" customHeight="1" spans="1:2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1" t="s">
        <v>44</v>
      </c>
      <c r="T10" s="12">
        <v>42332</v>
      </c>
      <c r="U10" s="7"/>
      <c r="V10" s="7"/>
    </row>
    <row r="11" ht="19.95" customHeight="1" spans="1:2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1" t="s">
        <v>45</v>
      </c>
      <c r="T11" s="12">
        <v>42578</v>
      </c>
      <c r="U11" s="7"/>
      <c r="V11" s="7"/>
    </row>
    <row r="12" ht="19.95" customHeight="1" spans="1:2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1" t="s">
        <v>46</v>
      </c>
      <c r="T12" s="12">
        <v>40892</v>
      </c>
      <c r="U12" s="7"/>
      <c r="V12" s="7"/>
    </row>
    <row r="13" ht="19.95" customHeight="1" spans="1:2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1" t="s">
        <v>47</v>
      </c>
      <c r="T13" s="12">
        <v>40074</v>
      </c>
      <c r="U13" s="7"/>
      <c r="V13" s="7"/>
    </row>
    <row r="14" ht="19.95" customHeight="1" spans="1:22">
      <c r="A14" s="6">
        <v>2</v>
      </c>
      <c r="B14" s="7" t="s">
        <v>29</v>
      </c>
      <c r="C14" s="7" t="s">
        <v>48</v>
      </c>
      <c r="D14" s="7" t="s">
        <v>31</v>
      </c>
      <c r="E14" s="7">
        <v>18</v>
      </c>
      <c r="F14" s="7" t="s">
        <v>32</v>
      </c>
      <c r="G14" s="7" t="s">
        <v>33</v>
      </c>
      <c r="H14" s="7">
        <v>4</v>
      </c>
      <c r="I14" s="7" t="s">
        <v>34</v>
      </c>
      <c r="J14" s="7" t="s">
        <v>35</v>
      </c>
      <c r="K14" s="7">
        <v>6</v>
      </c>
      <c r="L14" s="7">
        <f>3*19+25+31+24</f>
        <v>137</v>
      </c>
      <c r="M14" s="7" t="s">
        <v>36</v>
      </c>
      <c r="N14" s="7"/>
      <c r="O14" s="7" t="s">
        <v>37</v>
      </c>
      <c r="P14" s="7"/>
      <c r="Q14" s="7"/>
      <c r="R14" s="7"/>
      <c r="S14" s="11" t="s">
        <v>49</v>
      </c>
      <c r="T14" s="12">
        <v>40059</v>
      </c>
      <c r="U14" s="7"/>
      <c r="V14" s="7"/>
    </row>
    <row r="15" ht="19.95" customHeight="1" spans="1:2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1" t="s">
        <v>50</v>
      </c>
      <c r="T15" s="12">
        <v>40213</v>
      </c>
      <c r="U15" s="7"/>
      <c r="V15" s="7"/>
    </row>
    <row r="16" ht="19.95" customHeight="1" spans="1:22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 t="s">
        <v>51</v>
      </c>
      <c r="T16" s="12">
        <v>41396</v>
      </c>
      <c r="U16" s="7"/>
      <c r="V16" s="7"/>
    </row>
    <row r="17" ht="19.95" customHeight="1" spans="1:2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1" t="s">
        <v>52</v>
      </c>
      <c r="T17" s="13" t="s">
        <v>53</v>
      </c>
      <c r="U17" s="7"/>
      <c r="V17" s="7"/>
    </row>
    <row r="18" ht="19.95" customHeight="1" spans="1:2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4" t="s">
        <v>54</v>
      </c>
      <c r="T18" s="15">
        <v>39444</v>
      </c>
      <c r="U18" s="6"/>
      <c r="V18" s="6"/>
    </row>
    <row r="19" ht="19.95" customHeight="1" spans="1:2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1" t="s">
        <v>55</v>
      </c>
      <c r="T19" s="12">
        <v>42570</v>
      </c>
      <c r="U19" s="6"/>
      <c r="V19" s="6"/>
    </row>
    <row r="20" ht="19.95" customHeight="1" spans="1:22">
      <c r="A20" s="6">
        <v>3</v>
      </c>
      <c r="B20" s="7" t="s">
        <v>29</v>
      </c>
      <c r="C20" s="7" t="s">
        <v>56</v>
      </c>
      <c r="D20" s="7" t="s">
        <v>31</v>
      </c>
      <c r="E20" s="7">
        <v>20</v>
      </c>
      <c r="F20" s="7" t="s">
        <v>32</v>
      </c>
      <c r="G20" s="7" t="s">
        <v>33</v>
      </c>
      <c r="H20" s="7">
        <v>4</v>
      </c>
      <c r="I20" s="7" t="s">
        <v>34</v>
      </c>
      <c r="J20" s="7" t="s">
        <v>35</v>
      </c>
      <c r="K20" s="7">
        <v>12</v>
      </c>
      <c r="L20" s="7">
        <f>4*19+17+39+30+31*2+20+24*2</f>
        <v>292</v>
      </c>
      <c r="M20" s="7" t="s">
        <v>36</v>
      </c>
      <c r="N20" s="6"/>
      <c r="O20" s="6" t="s">
        <v>37</v>
      </c>
      <c r="P20" s="6"/>
      <c r="Q20" s="6"/>
      <c r="R20" s="6"/>
      <c r="S20" s="11" t="s">
        <v>57</v>
      </c>
      <c r="T20" s="12">
        <v>39898</v>
      </c>
      <c r="U20" s="6"/>
      <c r="V20" s="6"/>
    </row>
    <row r="21" ht="19.95" customHeight="1" spans="1:22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  <c r="O21" s="6"/>
      <c r="P21" s="6"/>
      <c r="Q21" s="6"/>
      <c r="R21" s="6"/>
      <c r="S21" s="11" t="s">
        <v>58</v>
      </c>
      <c r="T21" s="12">
        <v>40382</v>
      </c>
      <c r="U21" s="6"/>
      <c r="V21" s="6"/>
    </row>
    <row r="22" ht="19.95" customHeight="1" spans="1:2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  <c r="P22" s="6"/>
      <c r="Q22" s="6"/>
      <c r="R22" s="6"/>
      <c r="S22" s="11" t="s">
        <v>59</v>
      </c>
      <c r="T22" s="12">
        <v>42332</v>
      </c>
      <c r="U22" s="6"/>
      <c r="V22" s="6"/>
    </row>
    <row r="23" ht="19.95" customHeight="1" spans="1:22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6"/>
      <c r="P23" s="6"/>
      <c r="Q23" s="6"/>
      <c r="R23" s="6"/>
      <c r="S23" s="11" t="s">
        <v>60</v>
      </c>
      <c r="T23" s="12">
        <v>41414</v>
      </c>
      <c r="U23" s="6"/>
      <c r="V23" s="6"/>
    </row>
    <row r="24" ht="19.95" customHeight="1" spans="1:2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6"/>
      <c r="P24" s="6"/>
      <c r="Q24" s="6"/>
      <c r="R24" s="6"/>
      <c r="S24" s="11" t="s">
        <v>61</v>
      </c>
      <c r="T24" s="12">
        <v>42578</v>
      </c>
      <c r="U24" s="6"/>
      <c r="V24" s="6"/>
    </row>
    <row r="25" ht="19.95" customHeight="1" spans="1:2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  <c r="O25" s="6"/>
      <c r="P25" s="6"/>
      <c r="Q25" s="6"/>
      <c r="R25" s="6"/>
      <c r="S25" s="11" t="s">
        <v>62</v>
      </c>
      <c r="T25" s="12">
        <v>41848</v>
      </c>
      <c r="U25" s="16"/>
      <c r="V25" s="16"/>
    </row>
    <row r="26" ht="19.95" customHeight="1" spans="1:22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6"/>
      <c r="O26" s="6"/>
      <c r="P26" s="6"/>
      <c r="Q26" s="6"/>
      <c r="R26" s="6"/>
      <c r="S26" s="11" t="s">
        <v>63</v>
      </c>
      <c r="T26" s="12">
        <v>42332</v>
      </c>
      <c r="U26" s="16"/>
      <c r="V26" s="16"/>
    </row>
    <row r="27" ht="19.95" customHeight="1" spans="1:22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"/>
      <c r="O27" s="6"/>
      <c r="P27" s="6"/>
      <c r="Q27" s="6"/>
      <c r="R27" s="6"/>
      <c r="S27" s="11" t="s">
        <v>64</v>
      </c>
      <c r="T27" s="12">
        <v>41568</v>
      </c>
      <c r="U27" s="16"/>
      <c r="V27" s="16"/>
    </row>
    <row r="28" ht="19.95" customHeight="1" spans="1:2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  <c r="O28" s="6"/>
      <c r="P28" s="6"/>
      <c r="Q28" s="6"/>
      <c r="R28" s="6"/>
      <c r="S28" s="11" t="s">
        <v>65</v>
      </c>
      <c r="T28" s="12">
        <v>40598</v>
      </c>
      <c r="U28" s="16"/>
      <c r="V28" s="16"/>
    </row>
    <row r="29" ht="19.95" customHeight="1" spans="1:2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6"/>
      <c r="O29" s="6"/>
      <c r="P29" s="6"/>
      <c r="Q29" s="6"/>
      <c r="R29" s="6"/>
      <c r="S29" s="11" t="s">
        <v>66</v>
      </c>
      <c r="T29" s="12">
        <v>41103</v>
      </c>
      <c r="U29" s="16"/>
      <c r="V29" s="16"/>
    </row>
    <row r="30" ht="19.95" customHeight="1" spans="1:2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"/>
      <c r="O30" s="6"/>
      <c r="P30" s="6"/>
      <c r="Q30" s="6"/>
      <c r="R30" s="6"/>
      <c r="S30" s="11" t="s">
        <v>67</v>
      </c>
      <c r="T30" s="12">
        <v>41848</v>
      </c>
      <c r="U30" s="16"/>
      <c r="V30" s="16"/>
    </row>
    <row r="31" ht="19.95" customHeight="1" spans="1:2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6"/>
      <c r="O31" s="6"/>
      <c r="P31" s="6"/>
      <c r="Q31" s="6"/>
      <c r="R31" s="6"/>
      <c r="S31" s="14" t="s">
        <v>68</v>
      </c>
      <c r="T31" s="15">
        <v>39307</v>
      </c>
      <c r="U31" s="16"/>
      <c r="V31" s="16"/>
    </row>
    <row r="32" ht="19.95" customHeight="1" spans="1:22">
      <c r="A32" s="6">
        <v>4</v>
      </c>
      <c r="B32" s="7" t="s">
        <v>29</v>
      </c>
      <c r="C32" s="7" t="s">
        <v>69</v>
      </c>
      <c r="D32" s="7" t="s">
        <v>31</v>
      </c>
      <c r="E32" s="7">
        <v>28</v>
      </c>
      <c r="F32" s="7" t="s">
        <v>32</v>
      </c>
      <c r="G32" s="7" t="s">
        <v>33</v>
      </c>
      <c r="H32" s="7">
        <v>4</v>
      </c>
      <c r="I32" s="7" t="s">
        <v>34</v>
      </c>
      <c r="J32" s="7" t="s">
        <v>35</v>
      </c>
      <c r="K32" s="7">
        <v>9</v>
      </c>
      <c r="L32" s="7">
        <f>4*31+4*19+31</f>
        <v>231</v>
      </c>
      <c r="M32" s="7" t="s">
        <v>36</v>
      </c>
      <c r="N32" s="7"/>
      <c r="O32" s="7" t="s">
        <v>37</v>
      </c>
      <c r="P32" s="7"/>
      <c r="Q32" s="7"/>
      <c r="R32" s="7"/>
      <c r="S32" s="11" t="s">
        <v>70</v>
      </c>
      <c r="T32" s="12">
        <v>42570</v>
      </c>
      <c r="U32" s="16"/>
      <c r="V32" s="16"/>
    </row>
    <row r="33" ht="19.95" customHeight="1" spans="1:2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1" t="s">
        <v>71</v>
      </c>
      <c r="T33" s="12">
        <v>42570</v>
      </c>
      <c r="U33" s="16"/>
      <c r="V33" s="16"/>
    </row>
    <row r="34" ht="19.95" customHeight="1" spans="1:2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1" t="s">
        <v>72</v>
      </c>
      <c r="T34" s="12">
        <v>42570</v>
      </c>
      <c r="U34" s="16"/>
      <c r="V34" s="16"/>
    </row>
    <row r="35" ht="19.95" customHeight="1" spans="1:2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1" t="s">
        <v>73</v>
      </c>
      <c r="T35" s="12">
        <v>41396</v>
      </c>
      <c r="U35" s="16"/>
      <c r="V35" s="16"/>
    </row>
    <row r="36" ht="19.95" customHeight="1" spans="1:22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1" t="s">
        <v>74</v>
      </c>
      <c r="T36" s="12">
        <v>42570</v>
      </c>
      <c r="U36" s="16"/>
      <c r="V36" s="16"/>
    </row>
    <row r="37" ht="19.95" customHeight="1" spans="1:2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1" t="s">
        <v>75</v>
      </c>
      <c r="T37" s="12">
        <v>40981</v>
      </c>
      <c r="U37" s="16"/>
      <c r="V37" s="16"/>
    </row>
    <row r="38" ht="19.95" customHeight="1" spans="1:22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1" t="s">
        <v>76</v>
      </c>
      <c r="T38" s="12">
        <v>42332</v>
      </c>
      <c r="U38" s="16"/>
      <c r="V38" s="16"/>
    </row>
    <row r="39" ht="19.95" customHeight="1" spans="1:2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1" t="s">
        <v>77</v>
      </c>
      <c r="T39" s="12">
        <v>41396</v>
      </c>
      <c r="U39" s="16"/>
      <c r="V39" s="16"/>
    </row>
    <row r="40" ht="19.95" customHeight="1" spans="1:2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1" t="s">
        <v>78</v>
      </c>
      <c r="T40" s="12">
        <v>40914</v>
      </c>
      <c r="U40" s="16"/>
      <c r="V40" s="16"/>
    </row>
    <row r="41" ht="19.95" customHeight="1" spans="1:22">
      <c r="A41" s="7">
        <v>5</v>
      </c>
      <c r="B41" s="7" t="s">
        <v>29</v>
      </c>
      <c r="C41" s="7" t="s">
        <v>79</v>
      </c>
      <c r="D41" s="7" t="s">
        <v>31</v>
      </c>
      <c r="E41" s="7">
        <v>25</v>
      </c>
      <c r="F41" s="7" t="s">
        <v>32</v>
      </c>
      <c r="G41" s="7" t="s">
        <v>33</v>
      </c>
      <c r="H41" s="7">
        <v>4</v>
      </c>
      <c r="I41" s="7" t="s">
        <v>34</v>
      </c>
      <c r="J41" s="7" t="s">
        <v>35</v>
      </c>
      <c r="K41" s="7">
        <v>11</v>
      </c>
      <c r="L41" s="7">
        <f>7*31+4*24</f>
        <v>313</v>
      </c>
      <c r="M41" s="7" t="s">
        <v>36</v>
      </c>
      <c r="N41" s="7"/>
      <c r="O41" s="7" t="s">
        <v>37</v>
      </c>
      <c r="P41" s="7"/>
      <c r="Q41" s="7"/>
      <c r="R41" s="7"/>
      <c r="S41" s="14" t="s">
        <v>80</v>
      </c>
      <c r="T41" s="15">
        <v>42570</v>
      </c>
      <c r="U41" s="16"/>
      <c r="V41" s="16"/>
    </row>
    <row r="42" ht="19.95" customHeight="1" spans="1:2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1" t="s">
        <v>81</v>
      </c>
      <c r="T42" s="12">
        <v>42570</v>
      </c>
      <c r="U42" s="16"/>
      <c r="V42" s="16"/>
    </row>
    <row r="43" ht="19.95" customHeight="1" spans="1:2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1" t="s">
        <v>82</v>
      </c>
      <c r="T43" s="12">
        <v>42332</v>
      </c>
      <c r="U43" s="16"/>
      <c r="V43" s="16"/>
    </row>
    <row r="44" ht="19.95" customHeight="1" spans="1:2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1" t="s">
        <v>83</v>
      </c>
      <c r="T44" s="12">
        <v>42332</v>
      </c>
      <c r="U44" s="16"/>
      <c r="V44" s="16"/>
    </row>
    <row r="45" ht="19.95" customHeight="1" spans="1:2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1" t="s">
        <v>84</v>
      </c>
      <c r="T45" s="12">
        <v>40920</v>
      </c>
      <c r="U45" s="16"/>
      <c r="V45" s="16"/>
    </row>
    <row r="46" ht="19.95" customHeight="1" spans="1:2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1" t="s">
        <v>85</v>
      </c>
      <c r="T46" s="12">
        <v>42332</v>
      </c>
      <c r="U46" s="16"/>
      <c r="V46" s="16"/>
    </row>
    <row r="47" ht="19.95" customHeight="1" spans="1:2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1" t="s">
        <v>86</v>
      </c>
      <c r="T47" s="12">
        <v>42332</v>
      </c>
      <c r="U47" s="16"/>
      <c r="V47" s="16"/>
    </row>
    <row r="48" ht="19.95" customHeight="1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1" t="s">
        <v>87</v>
      </c>
      <c r="T48" s="12">
        <v>42332</v>
      </c>
      <c r="U48" s="16"/>
      <c r="V48" s="16"/>
    </row>
    <row r="49" ht="19.95" customHeight="1" spans="1:2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7" t="s">
        <v>88</v>
      </c>
      <c r="T49" s="18">
        <v>39201</v>
      </c>
      <c r="U49" s="16"/>
      <c r="V49" s="16"/>
    </row>
    <row r="50" ht="19.95" customHeight="1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7" t="s">
        <v>89</v>
      </c>
      <c r="T50" s="18">
        <v>39990</v>
      </c>
      <c r="U50" s="16"/>
      <c r="V50" s="16"/>
    </row>
    <row r="51" ht="19.95" customHeight="1" spans="1:2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1" t="s">
        <v>90</v>
      </c>
      <c r="T51" s="12" t="s">
        <v>91</v>
      </c>
      <c r="U51" s="16"/>
      <c r="V51" s="16"/>
    </row>
    <row r="52" ht="19.95" customHeight="1" spans="1:22">
      <c r="A52" s="7">
        <v>6</v>
      </c>
      <c r="B52" s="7" t="s">
        <v>29</v>
      </c>
      <c r="C52" s="7" t="s">
        <v>92</v>
      </c>
      <c r="D52" s="7" t="s">
        <v>31</v>
      </c>
      <c r="E52" s="7">
        <v>24</v>
      </c>
      <c r="F52" s="7" t="s">
        <v>32</v>
      </c>
      <c r="G52" s="7" t="s">
        <v>33</v>
      </c>
      <c r="H52" s="7">
        <v>4</v>
      </c>
      <c r="I52" s="7" t="s">
        <v>34</v>
      </c>
      <c r="J52" s="7" t="s">
        <v>35</v>
      </c>
      <c r="K52" s="7">
        <v>3</v>
      </c>
      <c r="L52" s="7">
        <f>2*31+19</f>
        <v>81</v>
      </c>
      <c r="M52" s="7" t="s">
        <v>36</v>
      </c>
      <c r="N52" s="7"/>
      <c r="O52" s="7" t="s">
        <v>37</v>
      </c>
      <c r="P52" s="7"/>
      <c r="Q52" s="7"/>
      <c r="R52" s="7"/>
      <c r="S52" s="11" t="s">
        <v>93</v>
      </c>
      <c r="T52" s="12">
        <v>42332</v>
      </c>
      <c r="U52" s="16"/>
      <c r="V52" s="16"/>
    </row>
    <row r="53" ht="19.95" customHeight="1" spans="1:2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1" t="s">
        <v>94</v>
      </c>
      <c r="T53" s="12">
        <v>42332</v>
      </c>
      <c r="U53" s="16"/>
      <c r="V53" s="16"/>
    </row>
    <row r="54" ht="19.95" customHeight="1" spans="1:2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1" t="s">
        <v>95</v>
      </c>
      <c r="T54" s="12">
        <v>40914</v>
      </c>
      <c r="U54" s="16"/>
      <c r="V54" s="16"/>
    </row>
    <row r="55" ht="19.95" customHeight="1" spans="1:22">
      <c r="A55" s="7">
        <v>7</v>
      </c>
      <c r="B55" s="7" t="s">
        <v>29</v>
      </c>
      <c r="C55" s="7" t="s">
        <v>96</v>
      </c>
      <c r="D55" s="7" t="s">
        <v>31</v>
      </c>
      <c r="E55" s="7">
        <v>28</v>
      </c>
      <c r="F55" s="7" t="s">
        <v>32</v>
      </c>
      <c r="G55" s="7" t="s">
        <v>33</v>
      </c>
      <c r="H55" s="7">
        <v>4</v>
      </c>
      <c r="I55" s="7" t="s">
        <v>34</v>
      </c>
      <c r="J55" s="7" t="s">
        <v>35</v>
      </c>
      <c r="K55" s="7">
        <v>3</v>
      </c>
      <c r="L55" s="7">
        <f>39+2*31</f>
        <v>101</v>
      </c>
      <c r="M55" s="7" t="s">
        <v>36</v>
      </c>
      <c r="N55" s="7"/>
      <c r="O55" s="7" t="s">
        <v>37</v>
      </c>
      <c r="P55" s="7"/>
      <c r="Q55" s="7"/>
      <c r="R55" s="7"/>
      <c r="S55" s="11" t="s">
        <v>97</v>
      </c>
      <c r="T55" s="12">
        <v>42332</v>
      </c>
      <c r="U55" s="16"/>
      <c r="V55" s="16"/>
    </row>
    <row r="56" ht="19.95" customHeight="1" spans="1:2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1" t="s">
        <v>98</v>
      </c>
      <c r="T56" s="12">
        <v>42570</v>
      </c>
      <c r="U56" s="16"/>
      <c r="V56" s="16"/>
    </row>
    <row r="57" ht="19.95" customHeight="1" spans="1:2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1" t="s">
        <v>99</v>
      </c>
      <c r="T57" s="12">
        <v>39994</v>
      </c>
      <c r="U57" s="16"/>
      <c r="V57" s="16"/>
    </row>
    <row r="58" ht="19.95" customHeight="1" spans="1:22">
      <c r="A58" s="7">
        <v>8</v>
      </c>
      <c r="B58" s="7" t="s">
        <v>29</v>
      </c>
      <c r="C58" s="7" t="s">
        <v>100</v>
      </c>
      <c r="D58" s="7" t="s">
        <v>31</v>
      </c>
      <c r="E58" s="7">
        <v>13</v>
      </c>
      <c r="F58" s="7" t="s">
        <v>32</v>
      </c>
      <c r="G58" s="7" t="s">
        <v>33</v>
      </c>
      <c r="H58" s="7">
        <v>4</v>
      </c>
      <c r="I58" s="7" t="s">
        <v>34</v>
      </c>
      <c r="J58" s="7" t="s">
        <v>35</v>
      </c>
      <c r="K58" s="7">
        <v>6</v>
      </c>
      <c r="L58" s="7">
        <f>2*31+2*35+2*19</f>
        <v>170</v>
      </c>
      <c r="M58" s="7" t="s">
        <v>36</v>
      </c>
      <c r="N58" s="7"/>
      <c r="O58" s="7" t="s">
        <v>37</v>
      </c>
      <c r="P58" s="7"/>
      <c r="Q58" s="7"/>
      <c r="R58" s="7"/>
      <c r="S58" s="11" t="s">
        <v>101</v>
      </c>
      <c r="T58" s="12">
        <v>42332</v>
      </c>
      <c r="U58" s="16"/>
      <c r="V58" s="16"/>
    </row>
    <row r="59" ht="19.95" customHeight="1" spans="1:2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1" t="s">
        <v>102</v>
      </c>
      <c r="T59" s="12">
        <v>42570</v>
      </c>
      <c r="U59" s="16"/>
      <c r="V59" s="16"/>
    </row>
    <row r="60" ht="19.95" customHeight="1" spans="1:2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1" t="s">
        <v>103</v>
      </c>
      <c r="T60" s="12">
        <v>40924</v>
      </c>
      <c r="U60" s="16"/>
      <c r="V60" s="16"/>
    </row>
    <row r="61" ht="19.95" customHeight="1" spans="1:2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4" t="s">
        <v>104</v>
      </c>
      <c r="T61" s="15">
        <v>39378</v>
      </c>
      <c r="U61" s="16"/>
      <c r="V61" s="16"/>
    </row>
    <row r="62" ht="19.95" customHeight="1" spans="1:2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4" t="s">
        <v>105</v>
      </c>
      <c r="T62" s="15">
        <v>39184</v>
      </c>
      <c r="U62" s="16"/>
      <c r="V62" s="16"/>
    </row>
    <row r="63" ht="19.95" customHeight="1" spans="1:2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1" t="s">
        <v>106</v>
      </c>
      <c r="T63" s="12">
        <v>40914</v>
      </c>
      <c r="U63" s="16"/>
      <c r="V63" s="16"/>
    </row>
    <row r="64" ht="19.95" customHeight="1" spans="1:22">
      <c r="A64" s="7">
        <v>9</v>
      </c>
      <c r="B64" s="7" t="s">
        <v>29</v>
      </c>
      <c r="C64" s="7" t="s">
        <v>107</v>
      </c>
      <c r="D64" s="7" t="s">
        <v>31</v>
      </c>
      <c r="E64" s="7">
        <v>21</v>
      </c>
      <c r="F64" s="7" t="s">
        <v>32</v>
      </c>
      <c r="G64" s="7" t="s">
        <v>33</v>
      </c>
      <c r="H64" s="7">
        <v>4</v>
      </c>
      <c r="I64" s="7" t="s">
        <v>34</v>
      </c>
      <c r="J64" s="7" t="s">
        <v>35</v>
      </c>
      <c r="K64" s="7">
        <v>10</v>
      </c>
      <c r="L64" s="7">
        <f>6*31+2*30+45+23</f>
        <v>314</v>
      </c>
      <c r="M64" s="7" t="s">
        <v>36</v>
      </c>
      <c r="N64" s="7"/>
      <c r="O64" s="7" t="s">
        <v>37</v>
      </c>
      <c r="P64" s="7"/>
      <c r="Q64" s="7"/>
      <c r="R64" s="7"/>
      <c r="S64" s="11" t="s">
        <v>108</v>
      </c>
      <c r="T64" s="12">
        <v>42332</v>
      </c>
      <c r="U64" s="16"/>
      <c r="V64" s="16"/>
    </row>
    <row r="65" ht="19.95" customHeight="1" spans="1:2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11" t="s">
        <v>109</v>
      </c>
      <c r="T65" s="12">
        <v>42570</v>
      </c>
      <c r="U65" s="16"/>
      <c r="V65" s="16"/>
    </row>
    <row r="66" ht="19.95" customHeight="1" spans="1:2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1" t="s">
        <v>110</v>
      </c>
      <c r="T66" s="12">
        <v>40382</v>
      </c>
      <c r="U66" s="16"/>
      <c r="V66" s="16"/>
    </row>
    <row r="67" ht="19.95" customHeight="1" spans="1:2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11" t="s">
        <v>111</v>
      </c>
      <c r="T67" s="12">
        <v>42578</v>
      </c>
      <c r="U67" s="16"/>
      <c r="V67" s="16"/>
    </row>
    <row r="68" ht="19.95" customHeight="1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1" t="s">
        <v>112</v>
      </c>
      <c r="T68" s="12">
        <v>42332</v>
      </c>
      <c r="U68" s="16"/>
      <c r="V68" s="16"/>
    </row>
    <row r="69" ht="19.95" customHeight="1" spans="1:2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11" t="s">
        <v>113</v>
      </c>
      <c r="T69" s="12">
        <v>42570</v>
      </c>
      <c r="U69" s="16"/>
      <c r="V69" s="16"/>
    </row>
    <row r="70" ht="19.95" customHeight="1" spans="1:2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1" t="s">
        <v>114</v>
      </c>
      <c r="T70" s="12">
        <v>42570</v>
      </c>
      <c r="U70" s="16"/>
      <c r="V70" s="16"/>
    </row>
    <row r="71" ht="19.95" customHeight="1" spans="1:2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1" t="s">
        <v>115</v>
      </c>
      <c r="T71" s="12">
        <v>40382</v>
      </c>
      <c r="U71" s="16"/>
      <c r="V71" s="16"/>
    </row>
    <row r="72" ht="19.95" customHeight="1" spans="1:2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1" t="s">
        <v>116</v>
      </c>
      <c r="T72" s="12">
        <v>42570</v>
      </c>
      <c r="U72" s="16"/>
      <c r="V72" s="16"/>
    </row>
    <row r="73" ht="19.95" customHeight="1" spans="1:2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11" t="s">
        <v>117</v>
      </c>
      <c r="T73" s="12">
        <v>40213</v>
      </c>
      <c r="U73" s="16"/>
      <c r="V73" s="16"/>
    </row>
    <row r="74" ht="19.95" customHeight="1" spans="1:22">
      <c r="A74" s="7">
        <v>10</v>
      </c>
      <c r="B74" s="7" t="s">
        <v>29</v>
      </c>
      <c r="C74" s="7" t="s">
        <v>118</v>
      </c>
      <c r="D74" s="7" t="s">
        <v>31</v>
      </c>
      <c r="E74" s="7">
        <v>23</v>
      </c>
      <c r="F74" s="7" t="s">
        <v>32</v>
      </c>
      <c r="G74" s="7" t="s">
        <v>33</v>
      </c>
      <c r="H74" s="7">
        <v>4</v>
      </c>
      <c r="I74" s="7" t="s">
        <v>34</v>
      </c>
      <c r="J74" s="7" t="s">
        <v>35</v>
      </c>
      <c r="K74" s="7">
        <v>4</v>
      </c>
      <c r="L74" s="7">
        <f>2*61</f>
        <v>122</v>
      </c>
      <c r="M74" s="7" t="s">
        <v>36</v>
      </c>
      <c r="N74" s="7"/>
      <c r="O74" s="7" t="s">
        <v>37</v>
      </c>
      <c r="P74" s="7"/>
      <c r="Q74" s="7"/>
      <c r="R74" s="7"/>
      <c r="S74" s="11" t="s">
        <v>119</v>
      </c>
      <c r="T74" s="12">
        <v>40382</v>
      </c>
      <c r="U74" s="16"/>
      <c r="V74" s="16"/>
    </row>
    <row r="75" ht="19.95" customHeight="1" spans="1:2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11" t="s">
        <v>120</v>
      </c>
      <c r="T75" s="12">
        <v>42570</v>
      </c>
      <c r="U75" s="16"/>
      <c r="V75" s="16"/>
    </row>
    <row r="76" ht="19.95" customHeight="1" spans="1:2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11" t="s">
        <v>121</v>
      </c>
      <c r="T76" s="12">
        <v>42332</v>
      </c>
      <c r="U76" s="16"/>
      <c r="V76" s="16"/>
    </row>
    <row r="77" ht="19.95" customHeight="1" spans="1:2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1" t="s">
        <v>122</v>
      </c>
      <c r="T77" s="12">
        <v>40382</v>
      </c>
      <c r="U77" s="16"/>
      <c r="V77" s="16"/>
    </row>
    <row r="78" ht="19.95" customHeight="1" spans="1:22">
      <c r="A78" s="7">
        <v>11</v>
      </c>
      <c r="B78" s="7" t="s">
        <v>29</v>
      </c>
      <c r="C78" s="7" t="s">
        <v>123</v>
      </c>
      <c r="D78" s="7" t="s">
        <v>31</v>
      </c>
      <c r="E78" s="7">
        <v>37</v>
      </c>
      <c r="F78" s="7" t="s">
        <v>32</v>
      </c>
      <c r="G78" s="7" t="s">
        <v>33</v>
      </c>
      <c r="H78" s="7">
        <v>4</v>
      </c>
      <c r="I78" s="7" t="s">
        <v>34</v>
      </c>
      <c r="J78" s="7" t="s">
        <v>35</v>
      </c>
      <c r="K78" s="7">
        <v>6</v>
      </c>
      <c r="L78" s="7">
        <f>2*43+58</f>
        <v>144</v>
      </c>
      <c r="M78" s="7" t="s">
        <v>36</v>
      </c>
      <c r="N78" s="7"/>
      <c r="O78" s="7" t="s">
        <v>37</v>
      </c>
      <c r="P78" s="7"/>
      <c r="Q78" s="7"/>
      <c r="R78" s="7"/>
      <c r="S78" s="11" t="s">
        <v>124</v>
      </c>
      <c r="T78" s="12">
        <v>42570</v>
      </c>
      <c r="U78" s="16"/>
      <c r="V78" s="16"/>
    </row>
    <row r="79" ht="19.95" customHeight="1" spans="1:2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11" t="s">
        <v>125</v>
      </c>
      <c r="T79" s="12">
        <v>42570</v>
      </c>
      <c r="U79" s="16"/>
      <c r="V79" s="16"/>
    </row>
    <row r="80" ht="19.95" customHeight="1" spans="1:2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11" t="s">
        <v>126</v>
      </c>
      <c r="T80" s="12">
        <v>40382</v>
      </c>
      <c r="U80" s="16"/>
      <c r="V80" s="16"/>
    </row>
    <row r="81" ht="19.95" customHeight="1" spans="1:2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11" t="s">
        <v>127</v>
      </c>
      <c r="T81" s="12">
        <v>41922</v>
      </c>
      <c r="U81" s="16"/>
      <c r="V81" s="16"/>
    </row>
    <row r="82" ht="19.95" customHeight="1" spans="1:2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1" t="s">
        <v>128</v>
      </c>
      <c r="T82" s="12">
        <v>41848</v>
      </c>
      <c r="U82" s="16"/>
      <c r="V82" s="16"/>
    </row>
    <row r="83" ht="19.95" customHeight="1" spans="1:2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11" t="s">
        <v>129</v>
      </c>
      <c r="T83" s="15">
        <v>39444</v>
      </c>
      <c r="U83" s="16"/>
      <c r="V83" s="16"/>
    </row>
    <row r="84" ht="19.95" customHeight="1" spans="1:22">
      <c r="A84" s="7">
        <v>12</v>
      </c>
      <c r="B84" s="7" t="s">
        <v>29</v>
      </c>
      <c r="C84" s="7" t="s">
        <v>130</v>
      </c>
      <c r="D84" s="7" t="s">
        <v>31</v>
      </c>
      <c r="E84" s="7">
        <v>12</v>
      </c>
      <c r="F84" s="7" t="s">
        <v>32</v>
      </c>
      <c r="G84" s="7" t="s">
        <v>131</v>
      </c>
      <c r="H84" s="7">
        <v>4</v>
      </c>
      <c r="I84" s="7" t="s">
        <v>34</v>
      </c>
      <c r="J84" s="7" t="s">
        <v>35</v>
      </c>
      <c r="K84" s="7">
        <v>3</v>
      </c>
      <c r="L84" s="7">
        <f>2*19+24</f>
        <v>62</v>
      </c>
      <c r="M84" s="7" t="s">
        <v>36</v>
      </c>
      <c r="N84" s="7"/>
      <c r="O84" s="7" t="s">
        <v>37</v>
      </c>
      <c r="P84" s="7"/>
      <c r="Q84" s="7"/>
      <c r="R84" s="7"/>
      <c r="S84" s="11" t="s">
        <v>132</v>
      </c>
      <c r="T84" s="12">
        <v>41396</v>
      </c>
      <c r="U84" s="16"/>
      <c r="V84" s="16"/>
    </row>
    <row r="85" ht="19.95" customHeight="1" spans="1:2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 t="s">
        <v>133</v>
      </c>
      <c r="T85" s="12">
        <v>40920</v>
      </c>
      <c r="U85" s="16"/>
      <c r="V85" s="16"/>
    </row>
    <row r="86" ht="19.95" customHeight="1" spans="1:2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 t="s">
        <v>134</v>
      </c>
      <c r="T86" s="12">
        <v>41089</v>
      </c>
      <c r="U86" s="16"/>
      <c r="V86" s="16"/>
    </row>
    <row r="87" ht="19.95" customHeight="1" spans="1:22">
      <c r="A87" s="7">
        <v>13</v>
      </c>
      <c r="B87" s="7" t="s">
        <v>29</v>
      </c>
      <c r="C87" s="7" t="s">
        <v>135</v>
      </c>
      <c r="D87" s="7" t="s">
        <v>31</v>
      </c>
      <c r="E87" s="7">
        <v>6</v>
      </c>
      <c r="F87" s="7" t="s">
        <v>32</v>
      </c>
      <c r="G87" s="7" t="s">
        <v>136</v>
      </c>
      <c r="H87" s="7">
        <v>4</v>
      </c>
      <c r="I87" s="7" t="s">
        <v>34</v>
      </c>
      <c r="J87" s="7" t="s">
        <v>35</v>
      </c>
      <c r="K87" s="7">
        <v>3</v>
      </c>
      <c r="L87" s="7">
        <f>2*19+31</f>
        <v>69</v>
      </c>
      <c r="M87" s="7" t="s">
        <v>36</v>
      </c>
      <c r="N87" s="7"/>
      <c r="O87" s="7" t="s">
        <v>37</v>
      </c>
      <c r="P87" s="7"/>
      <c r="Q87" s="7"/>
      <c r="R87" s="7"/>
      <c r="S87" s="11" t="s">
        <v>137</v>
      </c>
      <c r="T87" s="12">
        <v>42570</v>
      </c>
      <c r="U87" s="16"/>
      <c r="V87" s="16"/>
    </row>
    <row r="88" ht="19.95" customHeight="1" spans="1:2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11" t="s">
        <v>138</v>
      </c>
      <c r="T88" s="12">
        <v>40914</v>
      </c>
      <c r="U88" s="16"/>
      <c r="V88" s="16"/>
    </row>
    <row r="89" ht="19.95" customHeight="1" spans="1:2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11" t="s">
        <v>139</v>
      </c>
      <c r="T89" s="12">
        <v>42332</v>
      </c>
      <c r="U89" s="16"/>
      <c r="V89" s="16"/>
    </row>
    <row r="90" ht="19.95" customHeight="1" spans="1:22">
      <c r="A90" s="7">
        <v>14</v>
      </c>
      <c r="B90" s="7" t="s">
        <v>29</v>
      </c>
      <c r="C90" s="7" t="s">
        <v>140</v>
      </c>
      <c r="D90" s="7" t="s">
        <v>31</v>
      </c>
      <c r="E90" s="7">
        <v>10</v>
      </c>
      <c r="F90" s="7" t="s">
        <v>32</v>
      </c>
      <c r="G90" s="7" t="s">
        <v>136</v>
      </c>
      <c r="H90" s="7">
        <v>4</v>
      </c>
      <c r="I90" s="7" t="s">
        <v>34</v>
      </c>
      <c r="J90" s="7" t="s">
        <v>35</v>
      </c>
      <c r="K90" s="7">
        <v>3</v>
      </c>
      <c r="L90" s="7">
        <f>2*39+31</f>
        <v>109</v>
      </c>
      <c r="M90" s="7" t="s">
        <v>36</v>
      </c>
      <c r="N90" s="7"/>
      <c r="O90" s="7" t="s">
        <v>37</v>
      </c>
      <c r="P90" s="7"/>
      <c r="Q90" s="7"/>
      <c r="R90" s="7"/>
      <c r="S90" s="11" t="s">
        <v>141</v>
      </c>
      <c r="T90" s="12">
        <v>39707</v>
      </c>
      <c r="U90" s="16"/>
      <c r="V90" s="16"/>
    </row>
    <row r="91" ht="19.95" customHeight="1" spans="1:2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11" t="s">
        <v>142</v>
      </c>
      <c r="T91" s="12">
        <v>41396</v>
      </c>
      <c r="U91" s="16"/>
      <c r="V91" s="16"/>
    </row>
    <row r="92" ht="19.95" customHeight="1" spans="1:2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1" t="s">
        <v>143</v>
      </c>
      <c r="T92" s="12">
        <v>42570</v>
      </c>
      <c r="U92" s="16"/>
      <c r="V92" s="16"/>
    </row>
  </sheetData>
  <autoFilter ref="A4:V92">
    <extLst/>
  </autoFilter>
  <mergeCells count="269">
    <mergeCell ref="A1:V1"/>
    <mergeCell ref="A2:V2"/>
    <mergeCell ref="G3:H3"/>
    <mergeCell ref="I3:L3"/>
    <mergeCell ref="M3:N3"/>
    <mergeCell ref="O3:P3"/>
    <mergeCell ref="Q3:R3"/>
    <mergeCell ref="A3:A4"/>
    <mergeCell ref="A5:A13"/>
    <mergeCell ref="A14:A19"/>
    <mergeCell ref="A20:A31"/>
    <mergeCell ref="A32:A40"/>
    <mergeCell ref="A41:A51"/>
    <mergeCell ref="A52:A54"/>
    <mergeCell ref="A55:A57"/>
    <mergeCell ref="A58:A63"/>
    <mergeCell ref="A64:A73"/>
    <mergeCell ref="A74:A77"/>
    <mergeCell ref="A78:A83"/>
    <mergeCell ref="A84:A86"/>
    <mergeCell ref="A87:A89"/>
    <mergeCell ref="A90:A92"/>
    <mergeCell ref="B3:B4"/>
    <mergeCell ref="B5:B13"/>
    <mergeCell ref="B14:B19"/>
    <mergeCell ref="B20:B31"/>
    <mergeCell ref="B32:B40"/>
    <mergeCell ref="B41:B51"/>
    <mergeCell ref="B52:B54"/>
    <mergeCell ref="B55:B57"/>
    <mergeCell ref="B58:B63"/>
    <mergeCell ref="B64:B73"/>
    <mergeCell ref="B74:B77"/>
    <mergeCell ref="B78:B83"/>
    <mergeCell ref="B84:B86"/>
    <mergeCell ref="B87:B89"/>
    <mergeCell ref="B90:B92"/>
    <mergeCell ref="C3:C4"/>
    <mergeCell ref="C5:C13"/>
    <mergeCell ref="C14:C19"/>
    <mergeCell ref="C20:C31"/>
    <mergeCell ref="C32:C40"/>
    <mergeCell ref="C41:C51"/>
    <mergeCell ref="C52:C54"/>
    <mergeCell ref="C55:C57"/>
    <mergeCell ref="C58:C63"/>
    <mergeCell ref="C64:C73"/>
    <mergeCell ref="C74:C77"/>
    <mergeCell ref="C78:C83"/>
    <mergeCell ref="C84:C86"/>
    <mergeCell ref="C87:C89"/>
    <mergeCell ref="C90:C92"/>
    <mergeCell ref="D3:D4"/>
    <mergeCell ref="D5:D13"/>
    <mergeCell ref="D14:D19"/>
    <mergeCell ref="D20:D31"/>
    <mergeCell ref="D32:D40"/>
    <mergeCell ref="D41:D51"/>
    <mergeCell ref="D52:D54"/>
    <mergeCell ref="D55:D57"/>
    <mergeCell ref="D58:D63"/>
    <mergeCell ref="D64:D73"/>
    <mergeCell ref="D74:D77"/>
    <mergeCell ref="D78:D83"/>
    <mergeCell ref="D84:D86"/>
    <mergeCell ref="D87:D89"/>
    <mergeCell ref="D90:D92"/>
    <mergeCell ref="E3:E4"/>
    <mergeCell ref="E5:E13"/>
    <mergeCell ref="E14:E19"/>
    <mergeCell ref="E20:E31"/>
    <mergeCell ref="E32:E40"/>
    <mergeCell ref="E41:E51"/>
    <mergeCell ref="E52:E54"/>
    <mergeCell ref="E55:E57"/>
    <mergeCell ref="E58:E63"/>
    <mergeCell ref="E64:E73"/>
    <mergeCell ref="E74:E77"/>
    <mergeCell ref="E78:E83"/>
    <mergeCell ref="E84:E86"/>
    <mergeCell ref="E87:E89"/>
    <mergeCell ref="E90:E92"/>
    <mergeCell ref="F3:F4"/>
    <mergeCell ref="F5:F13"/>
    <mergeCell ref="F14:F19"/>
    <mergeCell ref="F20:F31"/>
    <mergeCell ref="F32:F40"/>
    <mergeCell ref="F41:F51"/>
    <mergeCell ref="F52:F54"/>
    <mergeCell ref="F55:F57"/>
    <mergeCell ref="F58:F63"/>
    <mergeCell ref="F64:F73"/>
    <mergeCell ref="F74:F77"/>
    <mergeCell ref="F78:F83"/>
    <mergeCell ref="F84:F86"/>
    <mergeCell ref="F87:F89"/>
    <mergeCell ref="F90:F92"/>
    <mergeCell ref="G5:G13"/>
    <mergeCell ref="G14:G19"/>
    <mergeCell ref="G20:G31"/>
    <mergeCell ref="G32:G40"/>
    <mergeCell ref="G41:G51"/>
    <mergeCell ref="G52:G54"/>
    <mergeCell ref="G55:G57"/>
    <mergeCell ref="G58:G63"/>
    <mergeCell ref="G64:G73"/>
    <mergeCell ref="G74:G77"/>
    <mergeCell ref="G78:G83"/>
    <mergeCell ref="G84:G86"/>
    <mergeCell ref="G87:G89"/>
    <mergeCell ref="G90:G92"/>
    <mergeCell ref="H5:H13"/>
    <mergeCell ref="H14:H19"/>
    <mergeCell ref="H20:H31"/>
    <mergeCell ref="H32:H40"/>
    <mergeCell ref="H41:H51"/>
    <mergeCell ref="H52:H54"/>
    <mergeCell ref="H55:H57"/>
    <mergeCell ref="H58:H63"/>
    <mergeCell ref="H64:H73"/>
    <mergeCell ref="H74:H77"/>
    <mergeCell ref="H78:H83"/>
    <mergeCell ref="H84:H86"/>
    <mergeCell ref="H87:H89"/>
    <mergeCell ref="H90:H92"/>
    <mergeCell ref="I5:I13"/>
    <mergeCell ref="I14:I19"/>
    <mergeCell ref="I20:I31"/>
    <mergeCell ref="I32:I40"/>
    <mergeCell ref="I41:I51"/>
    <mergeCell ref="I52:I54"/>
    <mergeCell ref="I55:I57"/>
    <mergeCell ref="I58:I63"/>
    <mergeCell ref="I64:I73"/>
    <mergeCell ref="I74:I77"/>
    <mergeCell ref="I78:I83"/>
    <mergeCell ref="I84:I86"/>
    <mergeCell ref="I87:I89"/>
    <mergeCell ref="I90:I92"/>
    <mergeCell ref="J5:J13"/>
    <mergeCell ref="J14:J19"/>
    <mergeCell ref="J20:J31"/>
    <mergeCell ref="J32:J40"/>
    <mergeCell ref="J41:J51"/>
    <mergeCell ref="J52:J54"/>
    <mergeCell ref="J55:J57"/>
    <mergeCell ref="J58:J63"/>
    <mergeCell ref="J64:J73"/>
    <mergeCell ref="J74:J77"/>
    <mergeCell ref="J78:J83"/>
    <mergeCell ref="J84:J86"/>
    <mergeCell ref="J87:J89"/>
    <mergeCell ref="J90:J92"/>
    <mergeCell ref="K5:K13"/>
    <mergeCell ref="K14:K19"/>
    <mergeCell ref="K20:K31"/>
    <mergeCell ref="K32:K40"/>
    <mergeCell ref="K41:K51"/>
    <mergeCell ref="K52:K54"/>
    <mergeCell ref="K55:K57"/>
    <mergeCell ref="K58:K63"/>
    <mergeCell ref="K64:K73"/>
    <mergeCell ref="K74:K77"/>
    <mergeCell ref="K78:K83"/>
    <mergeCell ref="K84:K86"/>
    <mergeCell ref="K87:K89"/>
    <mergeCell ref="K90:K92"/>
    <mergeCell ref="L5:L13"/>
    <mergeCell ref="L14:L19"/>
    <mergeCell ref="L20:L31"/>
    <mergeCell ref="L32:L40"/>
    <mergeCell ref="L41:L51"/>
    <mergeCell ref="L52:L54"/>
    <mergeCell ref="L55:L57"/>
    <mergeCell ref="L58:L63"/>
    <mergeCell ref="L64:L73"/>
    <mergeCell ref="L74:L77"/>
    <mergeCell ref="L78:L83"/>
    <mergeCell ref="L84:L86"/>
    <mergeCell ref="L87:L89"/>
    <mergeCell ref="L90:L92"/>
    <mergeCell ref="M5:M13"/>
    <mergeCell ref="M14:M19"/>
    <mergeCell ref="M20:M31"/>
    <mergeCell ref="M32:M40"/>
    <mergeCell ref="M41:M51"/>
    <mergeCell ref="M52:M54"/>
    <mergeCell ref="M55:M57"/>
    <mergeCell ref="M58:M63"/>
    <mergeCell ref="M64:M73"/>
    <mergeCell ref="M74:M77"/>
    <mergeCell ref="M78:M83"/>
    <mergeCell ref="M84:M86"/>
    <mergeCell ref="M87:M89"/>
    <mergeCell ref="M90:M92"/>
    <mergeCell ref="N5:N13"/>
    <mergeCell ref="N14:N19"/>
    <mergeCell ref="N20:N31"/>
    <mergeCell ref="N32:N40"/>
    <mergeCell ref="N41:N51"/>
    <mergeCell ref="N52:N54"/>
    <mergeCell ref="N55:N57"/>
    <mergeCell ref="N58:N63"/>
    <mergeCell ref="N64:N73"/>
    <mergeCell ref="N74:N77"/>
    <mergeCell ref="N78:N83"/>
    <mergeCell ref="N84:N86"/>
    <mergeCell ref="N87:N89"/>
    <mergeCell ref="N90:N92"/>
    <mergeCell ref="O5:O13"/>
    <mergeCell ref="O14:O19"/>
    <mergeCell ref="O20:O31"/>
    <mergeCell ref="O32:O40"/>
    <mergeCell ref="O41:O51"/>
    <mergeCell ref="O52:O54"/>
    <mergeCell ref="O55:O57"/>
    <mergeCell ref="O58:O63"/>
    <mergeCell ref="O64:O73"/>
    <mergeCell ref="O74:O77"/>
    <mergeCell ref="O78:O83"/>
    <mergeCell ref="O84:O86"/>
    <mergeCell ref="O87:O89"/>
    <mergeCell ref="O90:O92"/>
    <mergeCell ref="P5:P13"/>
    <mergeCell ref="P14:P19"/>
    <mergeCell ref="P20:P31"/>
    <mergeCell ref="P32:P40"/>
    <mergeCell ref="P41:P51"/>
    <mergeCell ref="P52:P54"/>
    <mergeCell ref="P55:P57"/>
    <mergeCell ref="P58:P63"/>
    <mergeCell ref="P64:P73"/>
    <mergeCell ref="P74:P77"/>
    <mergeCell ref="P78:P83"/>
    <mergeCell ref="P84:P86"/>
    <mergeCell ref="P87:P89"/>
    <mergeCell ref="P90:P92"/>
    <mergeCell ref="Q5:Q13"/>
    <mergeCell ref="Q14:Q19"/>
    <mergeCell ref="Q20:Q31"/>
    <mergeCell ref="Q32:Q40"/>
    <mergeCell ref="Q41:Q51"/>
    <mergeCell ref="Q52:Q54"/>
    <mergeCell ref="Q55:Q57"/>
    <mergeCell ref="Q58:Q63"/>
    <mergeCell ref="Q64:Q73"/>
    <mergeCell ref="Q74:Q77"/>
    <mergeCell ref="Q78:Q83"/>
    <mergeCell ref="Q84:Q86"/>
    <mergeCell ref="Q87:Q89"/>
    <mergeCell ref="Q90:Q92"/>
    <mergeCell ref="R5:R13"/>
    <mergeCell ref="R14:R19"/>
    <mergeCell ref="R20:R31"/>
    <mergeCell ref="R32:R40"/>
    <mergeCell ref="R41:R51"/>
    <mergeCell ref="R52:R54"/>
    <mergeCell ref="R55:R57"/>
    <mergeCell ref="R58:R63"/>
    <mergeCell ref="R64:R73"/>
    <mergeCell ref="R74:R77"/>
    <mergeCell ref="R78:R83"/>
    <mergeCell ref="R84:R86"/>
    <mergeCell ref="R87:R89"/>
    <mergeCell ref="R90:R92"/>
    <mergeCell ref="S3:S4"/>
    <mergeCell ref="T3:T4"/>
    <mergeCell ref="U3:U4"/>
    <mergeCell ref="V3:V4"/>
  </mergeCells>
  <pageMargins left="0.314583333333333" right="0.156944444444444" top="0.511805555555556" bottom="0.472222222222222" header="0.298611111111111" footer="0.298611111111111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2022-01-13T03:15:16Z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ADE14267790B4A7A92826BD544D1178C</vt:lpwstr>
  </property>
</Properties>
</file>